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5" yWindow="-15" windowWidth="14400" windowHeight="12585" tabRatio="814" activeTab="1"/>
  </bookViews>
  <sheets>
    <sheet name="封面" sheetId="43" r:id="rId1"/>
    <sheet name="目录" sheetId="44" r:id="rId2"/>
    <sheet name="经开区公预" sheetId="34" r:id="rId3"/>
    <sheet name="经开区公预（经济）" sheetId="41" r:id="rId4"/>
    <sheet name="经开区基金" sheetId="33" r:id="rId5"/>
    <sheet name="经开区基金（经济）" sheetId="42" r:id="rId6"/>
    <sheet name="经开区新增债券" sheetId="31" r:id="rId7"/>
  </sheets>
  <definedNames>
    <definedName name="_xlnm.Print_Area" localSheetId="2">经开区公预!$A$10:$J$65</definedName>
    <definedName name="_xlnm.Print_Area" localSheetId="4">经开区基金!$A$1:$K$232</definedName>
    <definedName name="_xlnm.Print_Area" localSheetId="5">'经开区基金（经济）'!$A$1:$H$75</definedName>
    <definedName name="_xlnm.Print_Titles" localSheetId="2">经开区公预!$1:$5</definedName>
    <definedName name="地区名称">#REF!</definedName>
    <definedName name="东盟公支">#REF!</definedName>
    <definedName name="风景区公支1">#REF!</definedName>
    <definedName name="转移支付分县区1">#REF!</definedName>
  </definedNames>
  <calcPr calcId="144525"/>
  <fileRecoveryPr autoRecover="0"/>
</workbook>
</file>

<file path=xl/calcChain.xml><?xml version="1.0" encoding="utf-8"?>
<calcChain xmlns="http://schemas.openxmlformats.org/spreadsheetml/2006/main">
  <c r="I31" i="34" l="1"/>
  <c r="H47" i="34" l="1"/>
  <c r="J31" i="34" l="1"/>
  <c r="E74" i="41" l="1"/>
  <c r="E75" i="41"/>
  <c r="E76" i="41"/>
  <c r="I221" i="33"/>
  <c r="I219" i="33"/>
  <c r="I54" i="33"/>
  <c r="B224" i="33"/>
  <c r="I64" i="34" l="1"/>
  <c r="D64" i="34"/>
  <c r="C63" i="34"/>
  <c r="D63" i="34" s="1"/>
  <c r="D62" i="34"/>
  <c r="I63" i="34"/>
  <c r="B61" i="34"/>
  <c r="D61" i="34" s="1"/>
  <c r="I62" i="34"/>
  <c r="J62" i="34" s="1"/>
  <c r="D60" i="34"/>
  <c r="I61" i="34"/>
  <c r="J61" i="34" s="1"/>
  <c r="D59" i="34"/>
  <c r="I57" i="34"/>
  <c r="D58" i="34"/>
  <c r="I56" i="34"/>
  <c r="C57" i="34"/>
  <c r="B57" i="34"/>
  <c r="I55" i="34"/>
  <c r="D56" i="34"/>
  <c r="E56" i="34" s="1"/>
  <c r="I54" i="34"/>
  <c r="D55" i="34"/>
  <c r="I53" i="34"/>
  <c r="D54" i="34"/>
  <c r="C53" i="34"/>
  <c r="D53" i="34" s="1"/>
  <c r="I51" i="34"/>
  <c r="J51" i="34" s="1"/>
  <c r="D52" i="34"/>
  <c r="I50" i="34"/>
  <c r="J50" i="34" s="1"/>
  <c r="D51" i="34"/>
  <c r="I49" i="34"/>
  <c r="J49" i="34" s="1"/>
  <c r="D50" i="34"/>
  <c r="H48" i="34"/>
  <c r="G48" i="34"/>
  <c r="G65" i="34" s="1"/>
  <c r="C49" i="34"/>
  <c r="B49" i="34"/>
  <c r="G47" i="34"/>
  <c r="I46" i="34"/>
  <c r="B47" i="34"/>
  <c r="I45" i="34"/>
  <c r="I44" i="34"/>
  <c r="I43" i="34"/>
  <c r="J43" i="34" s="1"/>
  <c r="I42" i="34"/>
  <c r="J42" i="34" s="1"/>
  <c r="I41" i="34"/>
  <c r="J41" i="34" s="1"/>
  <c r="I40" i="34"/>
  <c r="J40" i="34" s="1"/>
  <c r="I39" i="34"/>
  <c r="J39" i="34" s="1"/>
  <c r="I38" i="34"/>
  <c r="J38" i="34" s="1"/>
  <c r="I37" i="34"/>
  <c r="I36" i="34"/>
  <c r="J36" i="34" s="1"/>
  <c r="I35" i="34"/>
  <c r="J35" i="34" s="1"/>
  <c r="I34" i="34"/>
  <c r="I33" i="34"/>
  <c r="J33" i="34" s="1"/>
  <c r="I32" i="34"/>
  <c r="J32" i="34" s="1"/>
  <c r="I30" i="34"/>
  <c r="J30" i="34" s="1"/>
  <c r="I29" i="34"/>
  <c r="J29" i="34" s="1"/>
  <c r="I28" i="34"/>
  <c r="J28" i="34" s="1"/>
  <c r="I27" i="34"/>
  <c r="J27" i="34" s="1"/>
  <c r="I26" i="34"/>
  <c r="J26" i="34" s="1"/>
  <c r="I25" i="34"/>
  <c r="J25" i="34" s="1"/>
  <c r="I24" i="34"/>
  <c r="J24" i="34" s="1"/>
  <c r="I23" i="34"/>
  <c r="J23" i="34" s="1"/>
  <c r="I22" i="34"/>
  <c r="I21" i="34"/>
  <c r="J21" i="34" s="1"/>
  <c r="D21" i="34"/>
  <c r="E21" i="34" s="1"/>
  <c r="I20" i="34"/>
  <c r="I19" i="34"/>
  <c r="J19" i="34" s="1"/>
  <c r="I18" i="34"/>
  <c r="J18" i="34" s="1"/>
  <c r="I17" i="34"/>
  <c r="J17" i="34" s="1"/>
  <c r="I16" i="34"/>
  <c r="J16" i="34" s="1"/>
  <c r="C16" i="34"/>
  <c r="D16" i="34" s="1"/>
  <c r="E16" i="34" s="1"/>
  <c r="I15" i="34"/>
  <c r="J15" i="34" s="1"/>
  <c r="I14" i="34"/>
  <c r="J14" i="34" s="1"/>
  <c r="I13" i="34"/>
  <c r="J13" i="34" s="1"/>
  <c r="I12" i="34"/>
  <c r="J12" i="34" s="1"/>
  <c r="I11" i="34"/>
  <c r="J11" i="34" s="1"/>
  <c r="I10" i="34"/>
  <c r="J10" i="34" s="1"/>
  <c r="I9" i="34"/>
  <c r="J9" i="34" s="1"/>
  <c r="I8" i="34"/>
  <c r="J8" i="34" s="1"/>
  <c r="I6" i="34"/>
  <c r="J6" i="34" s="1"/>
  <c r="D6" i="34"/>
  <c r="E6" i="34" s="1"/>
  <c r="B48" i="34" l="1"/>
  <c r="B65" i="34" s="1"/>
  <c r="D57" i="34"/>
  <c r="I48" i="34"/>
  <c r="J48" i="34" s="1"/>
  <c r="D49" i="34"/>
  <c r="C47" i="34"/>
  <c r="D47" i="34" s="1"/>
  <c r="E47" i="34" s="1"/>
  <c r="I47" i="34"/>
  <c r="J47" i="34" s="1"/>
  <c r="C48" i="34"/>
  <c r="D48" i="34" l="1"/>
  <c r="E48" i="34" s="1"/>
  <c r="C65" i="34"/>
  <c r="F74" i="41"/>
  <c r="F75" i="41"/>
  <c r="F76" i="41"/>
  <c r="E73" i="41"/>
  <c r="F73" i="41" s="1"/>
  <c r="H72" i="41"/>
  <c r="G72" i="41"/>
  <c r="E72" i="41"/>
  <c r="F72" i="41" s="1"/>
  <c r="H71" i="41"/>
  <c r="G71" i="41"/>
  <c r="E71" i="41"/>
  <c r="F71" i="41" s="1"/>
  <c r="H70" i="41"/>
  <c r="G70" i="41"/>
  <c r="E70" i="41"/>
  <c r="F70" i="41" s="1"/>
  <c r="D69" i="41"/>
  <c r="C69" i="41"/>
  <c r="H68" i="41"/>
  <c r="G68" i="41"/>
  <c r="E68" i="41"/>
  <c r="F68" i="41" s="1"/>
  <c r="E67" i="41"/>
  <c r="F67" i="41" s="1"/>
  <c r="D66" i="41"/>
  <c r="C66" i="41"/>
  <c r="E65" i="41"/>
  <c r="F65" i="41" s="1"/>
  <c r="H64" i="41"/>
  <c r="G64" i="41"/>
  <c r="E64" i="41"/>
  <c r="F64" i="41" s="1"/>
  <c r="E63" i="41"/>
  <c r="F63" i="41" s="1"/>
  <c r="H62" i="41"/>
  <c r="G62" i="41"/>
  <c r="E62" i="41"/>
  <c r="F62" i="41" s="1"/>
  <c r="E61" i="41"/>
  <c r="F61" i="41" s="1"/>
  <c r="D60" i="41"/>
  <c r="C60" i="41"/>
  <c r="H59" i="41"/>
  <c r="G59" i="41"/>
  <c r="E59" i="41"/>
  <c r="F59" i="41" s="1"/>
  <c r="E58" i="41"/>
  <c r="F58" i="41" s="1"/>
  <c r="G58" i="41" s="1"/>
  <c r="D57" i="41"/>
  <c r="C57" i="41"/>
  <c r="E56" i="41"/>
  <c r="F56" i="41" s="1"/>
  <c r="E55" i="41"/>
  <c r="F55" i="41" s="1"/>
  <c r="H54" i="41"/>
  <c r="G54" i="41"/>
  <c r="E54" i="41"/>
  <c r="F54" i="41" s="1"/>
  <c r="E53" i="41"/>
  <c r="F53" i="41" s="1"/>
  <c r="E52" i="41"/>
  <c r="F52" i="41" s="1"/>
  <c r="D51" i="41"/>
  <c r="C51" i="41"/>
  <c r="E50" i="41"/>
  <c r="F50" i="41" s="1"/>
  <c r="E49" i="41"/>
  <c r="F49" i="41" s="1"/>
  <c r="D48" i="41"/>
  <c r="H48" i="41" s="1"/>
  <c r="C48" i="41"/>
  <c r="G48" i="41" s="1"/>
  <c r="E47" i="41"/>
  <c r="F47" i="41" s="1"/>
  <c r="E46" i="41"/>
  <c r="F46" i="41" s="1"/>
  <c r="E45" i="41"/>
  <c r="F45" i="41" s="1"/>
  <c r="D44" i="41"/>
  <c r="C44" i="41"/>
  <c r="H43" i="41"/>
  <c r="G43" i="41"/>
  <c r="E43" i="41"/>
  <c r="F43" i="41" s="1"/>
  <c r="E42" i="41"/>
  <c r="F42" i="41" s="1"/>
  <c r="G42" i="41" s="1"/>
  <c r="C41" i="41"/>
  <c r="H40" i="41"/>
  <c r="D37" i="41"/>
  <c r="H36" i="41"/>
  <c r="G36" i="41"/>
  <c r="E36" i="41"/>
  <c r="F36" i="41" s="1"/>
  <c r="H35" i="41"/>
  <c r="G35" i="41"/>
  <c r="E35" i="41"/>
  <c r="F35" i="41" s="1"/>
  <c r="H34" i="41"/>
  <c r="G34" i="41"/>
  <c r="E34" i="41"/>
  <c r="F34" i="41" s="1"/>
  <c r="H33" i="41"/>
  <c r="G33" i="41"/>
  <c r="E33" i="41"/>
  <c r="F33" i="41" s="1"/>
  <c r="H32" i="41"/>
  <c r="G32" i="41"/>
  <c r="E32" i="41"/>
  <c r="F32" i="41" s="1"/>
  <c r="H31" i="41"/>
  <c r="G31" i="41"/>
  <c r="E31" i="41"/>
  <c r="F31" i="41" s="1"/>
  <c r="D30" i="41"/>
  <c r="H30" i="41" s="1"/>
  <c r="C30" i="41"/>
  <c r="G30" i="41" s="1"/>
  <c r="E29" i="41"/>
  <c r="F29" i="41" s="1"/>
  <c r="H29" i="41" s="1"/>
  <c r="E27" i="41"/>
  <c r="F27" i="41" s="1"/>
  <c r="H26" i="41"/>
  <c r="G26" i="41"/>
  <c r="E26" i="41"/>
  <c r="F26" i="41" s="1"/>
  <c r="H25" i="41"/>
  <c r="G25" i="41"/>
  <c r="E25" i="41"/>
  <c r="F25" i="41" s="1"/>
  <c r="E24" i="41"/>
  <c r="F24" i="41" s="1"/>
  <c r="G24" i="41" s="1"/>
  <c r="H23" i="41"/>
  <c r="G23" i="41"/>
  <c r="E23" i="41"/>
  <c r="F23" i="41" s="1"/>
  <c r="D22" i="41"/>
  <c r="C22" i="41"/>
  <c r="E21" i="41"/>
  <c r="F21" i="41" s="1"/>
  <c r="H21" i="41" s="1"/>
  <c r="E20" i="41"/>
  <c r="F20" i="41" s="1"/>
  <c r="H20" i="41" s="1"/>
  <c r="E19" i="41"/>
  <c r="F19" i="41" s="1"/>
  <c r="H19" i="41" s="1"/>
  <c r="E18" i="41"/>
  <c r="F18" i="41" s="1"/>
  <c r="H18" i="41" s="1"/>
  <c r="E17" i="41"/>
  <c r="F17" i="41" s="1"/>
  <c r="H17" i="41" s="1"/>
  <c r="E16" i="41"/>
  <c r="F16" i="41" s="1"/>
  <c r="H16" i="41" s="1"/>
  <c r="E15" i="41"/>
  <c r="F15" i="41" s="1"/>
  <c r="H15" i="41" s="1"/>
  <c r="E14" i="41"/>
  <c r="F14" i="41" s="1"/>
  <c r="H14" i="41" s="1"/>
  <c r="E13" i="41"/>
  <c r="F13" i="41" s="1"/>
  <c r="H13" i="41" s="1"/>
  <c r="E12" i="41"/>
  <c r="F12" i="41" s="1"/>
  <c r="H12" i="41" s="1"/>
  <c r="D11" i="41"/>
  <c r="C11" i="41"/>
  <c r="E10" i="41"/>
  <c r="F10" i="41" s="1"/>
  <c r="E9" i="41"/>
  <c r="F9" i="41" s="1"/>
  <c r="E8" i="41"/>
  <c r="F8" i="41" s="1"/>
  <c r="E7" i="41"/>
  <c r="F7" i="41" s="1"/>
  <c r="D6" i="41"/>
  <c r="C6" i="41"/>
  <c r="H7" i="31"/>
  <c r="G7" i="31"/>
  <c r="F7" i="31"/>
  <c r="H4" i="31"/>
  <c r="G4" i="31"/>
  <c r="F4" i="31"/>
  <c r="H74" i="42"/>
  <c r="G74" i="42"/>
  <c r="E74" i="42"/>
  <c r="F74" i="42" s="1"/>
  <c r="H73" i="42"/>
  <c r="G73" i="42"/>
  <c r="E73" i="42"/>
  <c r="F73" i="42" s="1"/>
  <c r="H72" i="42"/>
  <c r="G72" i="42"/>
  <c r="E72" i="42"/>
  <c r="F72" i="42" s="1"/>
  <c r="H71" i="42"/>
  <c r="G71" i="42"/>
  <c r="E71" i="42"/>
  <c r="F71" i="42" s="1"/>
  <c r="D70" i="42"/>
  <c r="H70" i="42" s="1"/>
  <c r="C70" i="42"/>
  <c r="G70" i="42" s="1"/>
  <c r="H69" i="42"/>
  <c r="G69" i="42"/>
  <c r="E69" i="42"/>
  <c r="F69" i="42" s="1"/>
  <c r="H68" i="42"/>
  <c r="G68" i="42"/>
  <c r="E68" i="42"/>
  <c r="F68" i="42" s="1"/>
  <c r="D67" i="42"/>
  <c r="H67" i="42" s="1"/>
  <c r="C67" i="42"/>
  <c r="G67" i="42" s="1"/>
  <c r="E66" i="42"/>
  <c r="D65" i="42"/>
  <c r="E65" i="42" s="1"/>
  <c r="H64" i="42"/>
  <c r="G64" i="42"/>
  <c r="E64" i="42"/>
  <c r="F64" i="42" s="1"/>
  <c r="H63" i="42"/>
  <c r="G63" i="42"/>
  <c r="E63" i="42"/>
  <c r="F63" i="42" s="1"/>
  <c r="H62" i="42"/>
  <c r="G62" i="42"/>
  <c r="E62" i="42"/>
  <c r="F62" i="42" s="1"/>
  <c r="E61" i="42"/>
  <c r="F61" i="42" s="1"/>
  <c r="D60" i="42"/>
  <c r="C60" i="42"/>
  <c r="H59" i="42"/>
  <c r="G59" i="42"/>
  <c r="E59" i="42"/>
  <c r="F59" i="42" s="1"/>
  <c r="H58" i="42"/>
  <c r="G58" i="42"/>
  <c r="E58" i="42"/>
  <c r="F58" i="42" s="1"/>
  <c r="D57" i="42"/>
  <c r="H57" i="42" s="1"/>
  <c r="C57" i="42"/>
  <c r="G57" i="42" s="1"/>
  <c r="H56" i="42"/>
  <c r="G56" i="42"/>
  <c r="E56" i="42"/>
  <c r="F56" i="42" s="1"/>
  <c r="H55" i="42"/>
  <c r="G55" i="42"/>
  <c r="E55" i="42"/>
  <c r="F55" i="42" s="1"/>
  <c r="H54" i="42"/>
  <c r="G54" i="42"/>
  <c r="E54" i="42"/>
  <c r="F54" i="42" s="1"/>
  <c r="H53" i="42"/>
  <c r="G53" i="42"/>
  <c r="E53" i="42"/>
  <c r="F53" i="42" s="1"/>
  <c r="H52" i="42"/>
  <c r="G52" i="42"/>
  <c r="E52" i="42"/>
  <c r="F52" i="42" s="1"/>
  <c r="D51" i="42"/>
  <c r="C51" i="42"/>
  <c r="G51" i="42" s="1"/>
  <c r="E50" i="42"/>
  <c r="F50" i="42" s="1"/>
  <c r="E49" i="42"/>
  <c r="F49" i="42" s="1"/>
  <c r="D48" i="42"/>
  <c r="H48" i="42" s="1"/>
  <c r="C48" i="42"/>
  <c r="G48" i="42" s="1"/>
  <c r="E47" i="42"/>
  <c r="F47" i="42" s="1"/>
  <c r="E46" i="42"/>
  <c r="F46" i="42" s="1"/>
  <c r="E45" i="42"/>
  <c r="F45" i="42" s="1"/>
  <c r="D44" i="42"/>
  <c r="H44" i="42" s="1"/>
  <c r="C44" i="42"/>
  <c r="G44" i="42" s="1"/>
  <c r="H43" i="42"/>
  <c r="G43" i="42"/>
  <c r="E43" i="42"/>
  <c r="F43" i="42" s="1"/>
  <c r="H42" i="42"/>
  <c r="G42" i="42"/>
  <c r="E42" i="42"/>
  <c r="F42" i="42" s="1"/>
  <c r="D41" i="42"/>
  <c r="C41" i="42"/>
  <c r="G41" i="42" s="1"/>
  <c r="H40" i="42"/>
  <c r="G40" i="42"/>
  <c r="E40" i="42"/>
  <c r="F40" i="42" s="1"/>
  <c r="H39" i="42"/>
  <c r="G39" i="42"/>
  <c r="E39" i="42"/>
  <c r="F39" i="42" s="1"/>
  <c r="H38" i="42"/>
  <c r="G38" i="42"/>
  <c r="E38" i="42"/>
  <c r="F38" i="42" s="1"/>
  <c r="D37" i="42"/>
  <c r="H37" i="42" s="1"/>
  <c r="C37" i="42"/>
  <c r="G37" i="42" s="1"/>
  <c r="H36" i="42"/>
  <c r="G36" i="42"/>
  <c r="E36" i="42"/>
  <c r="F36" i="42" s="1"/>
  <c r="H35" i="42"/>
  <c r="G35" i="42"/>
  <c r="E35" i="42"/>
  <c r="F35" i="42" s="1"/>
  <c r="H34" i="42"/>
  <c r="G34" i="42"/>
  <c r="E34" i="42"/>
  <c r="F34" i="42" s="1"/>
  <c r="H33" i="42"/>
  <c r="G33" i="42"/>
  <c r="E33" i="42"/>
  <c r="F33" i="42" s="1"/>
  <c r="H32" i="42"/>
  <c r="G32" i="42"/>
  <c r="E32" i="42"/>
  <c r="F32" i="42" s="1"/>
  <c r="H31" i="42"/>
  <c r="G31" i="42"/>
  <c r="E31" i="42"/>
  <c r="F31" i="42" s="1"/>
  <c r="D30" i="42"/>
  <c r="C30" i="42"/>
  <c r="G30" i="42" s="1"/>
  <c r="H29" i="42"/>
  <c r="G29" i="42"/>
  <c r="E29" i="42"/>
  <c r="F29" i="42" s="1"/>
  <c r="H28" i="42"/>
  <c r="G28" i="42"/>
  <c r="E28" i="42"/>
  <c r="F28" i="42" s="1"/>
  <c r="H27" i="42"/>
  <c r="G27" i="42"/>
  <c r="E27" i="42"/>
  <c r="F27" i="42" s="1"/>
  <c r="E26" i="42"/>
  <c r="F26" i="42" s="1"/>
  <c r="G26" i="42" s="1"/>
  <c r="H25" i="42"/>
  <c r="G25" i="42"/>
  <c r="E25" i="42"/>
  <c r="F25" i="42" s="1"/>
  <c r="D22" i="42"/>
  <c r="H23" i="42"/>
  <c r="G23" i="42"/>
  <c r="E23" i="42"/>
  <c r="F23" i="42" s="1"/>
  <c r="C22" i="42"/>
  <c r="H21" i="42"/>
  <c r="G21" i="42"/>
  <c r="E21" i="42"/>
  <c r="F21" i="42" s="1"/>
  <c r="H20" i="42"/>
  <c r="G20" i="42"/>
  <c r="E20" i="42"/>
  <c r="F20" i="42" s="1"/>
  <c r="H19" i="42"/>
  <c r="G19" i="42"/>
  <c r="E19" i="42"/>
  <c r="F19" i="42" s="1"/>
  <c r="H18" i="42"/>
  <c r="G18" i="42"/>
  <c r="E18" i="42"/>
  <c r="F18" i="42" s="1"/>
  <c r="H17" i="42"/>
  <c r="G17" i="42"/>
  <c r="E17" i="42"/>
  <c r="F17" i="42" s="1"/>
  <c r="H16" i="42"/>
  <c r="G16" i="42"/>
  <c r="E16" i="42"/>
  <c r="F16" i="42" s="1"/>
  <c r="H15" i="42"/>
  <c r="G15" i="42"/>
  <c r="E15" i="42"/>
  <c r="F15" i="42" s="1"/>
  <c r="H14" i="42"/>
  <c r="G14" i="42"/>
  <c r="E14" i="42"/>
  <c r="F14" i="42" s="1"/>
  <c r="H13" i="42"/>
  <c r="G13" i="42"/>
  <c r="E13" i="42"/>
  <c r="F13" i="42" s="1"/>
  <c r="H12" i="42"/>
  <c r="G12" i="42"/>
  <c r="E12" i="42"/>
  <c r="F12" i="42" s="1"/>
  <c r="D11" i="42"/>
  <c r="H11" i="42" s="1"/>
  <c r="C11" i="42"/>
  <c r="G11" i="42" s="1"/>
  <c r="H10" i="42"/>
  <c r="G10" i="42"/>
  <c r="E10" i="42"/>
  <c r="F10" i="42" s="1"/>
  <c r="H9" i="42"/>
  <c r="G9" i="42"/>
  <c r="E9" i="42"/>
  <c r="F9" i="42" s="1"/>
  <c r="H8" i="42"/>
  <c r="G8" i="42"/>
  <c r="E8" i="42"/>
  <c r="F8" i="42" s="1"/>
  <c r="H7" i="42"/>
  <c r="G7" i="42"/>
  <c r="E7" i="42"/>
  <c r="F7" i="42" s="1"/>
  <c r="D6" i="42"/>
  <c r="H6" i="42" s="1"/>
  <c r="C6" i="42"/>
  <c r="G6" i="42" s="1"/>
  <c r="J231" i="33"/>
  <c r="E231" i="33"/>
  <c r="D231" i="33"/>
  <c r="I230" i="33"/>
  <c r="H230" i="33"/>
  <c r="D230" i="33"/>
  <c r="K229" i="33"/>
  <c r="J229" i="33"/>
  <c r="E229" i="33"/>
  <c r="D229" i="33"/>
  <c r="K228" i="33"/>
  <c r="J228" i="33"/>
  <c r="D228" i="33"/>
  <c r="E228" i="33" s="1"/>
  <c r="K227" i="33"/>
  <c r="J227" i="33"/>
  <c r="E227" i="33"/>
  <c r="D227" i="33"/>
  <c r="K226" i="33"/>
  <c r="J226" i="33"/>
  <c r="E226" i="33"/>
  <c r="I225" i="33"/>
  <c r="H225" i="33"/>
  <c r="E225" i="33"/>
  <c r="C225" i="33"/>
  <c r="K224" i="33"/>
  <c r="B232" i="33"/>
  <c r="J222" i="33"/>
  <c r="K222" i="33" s="1"/>
  <c r="E222" i="33"/>
  <c r="D222" i="33"/>
  <c r="H221" i="33"/>
  <c r="E221" i="33"/>
  <c r="D221" i="33"/>
  <c r="J220" i="33"/>
  <c r="K220" i="33" s="1"/>
  <c r="E220" i="33"/>
  <c r="D220" i="33"/>
  <c r="H219" i="33"/>
  <c r="E219" i="33"/>
  <c r="D219" i="33"/>
  <c r="K218" i="33"/>
  <c r="J218" i="33"/>
  <c r="E218" i="33"/>
  <c r="D218" i="33"/>
  <c r="K217" i="33"/>
  <c r="J217" i="33"/>
  <c r="E217" i="33"/>
  <c r="D217" i="33"/>
  <c r="K216" i="33"/>
  <c r="J216" i="33"/>
  <c r="E216" i="33"/>
  <c r="D216" i="33"/>
  <c r="K215" i="33"/>
  <c r="J215" i="33"/>
  <c r="E215" i="33"/>
  <c r="D215" i="33"/>
  <c r="K214" i="33"/>
  <c r="J214" i="33"/>
  <c r="E214" i="33"/>
  <c r="D214" i="33"/>
  <c r="K213" i="33"/>
  <c r="J213" i="33"/>
  <c r="E213" i="33"/>
  <c r="D213" i="33"/>
  <c r="K212" i="33"/>
  <c r="J212" i="33"/>
  <c r="E212" i="33"/>
  <c r="D212" i="33"/>
  <c r="K211" i="33"/>
  <c r="J211" i="33"/>
  <c r="E211" i="33"/>
  <c r="D211" i="33"/>
  <c r="K210" i="33"/>
  <c r="J210" i="33"/>
  <c r="E210" i="33"/>
  <c r="D210" i="33"/>
  <c r="K209" i="33"/>
  <c r="J209" i="33"/>
  <c r="E209" i="33"/>
  <c r="D209" i="33"/>
  <c r="K208" i="33"/>
  <c r="J208" i="33"/>
  <c r="E208" i="33"/>
  <c r="D208" i="33"/>
  <c r="I207" i="33"/>
  <c r="H207" i="33"/>
  <c r="K207" i="33" s="1"/>
  <c r="E207" i="33"/>
  <c r="D207" i="33"/>
  <c r="K206" i="33"/>
  <c r="J206" i="33"/>
  <c r="E206" i="33"/>
  <c r="D206" i="33"/>
  <c r="K205" i="33"/>
  <c r="J205" i="33"/>
  <c r="E205" i="33"/>
  <c r="D205" i="33"/>
  <c r="K204" i="33"/>
  <c r="J204" i="33"/>
  <c r="E204" i="33"/>
  <c r="D204" i="33"/>
  <c r="K203" i="33"/>
  <c r="J203" i="33"/>
  <c r="E203" i="33"/>
  <c r="D203" i="33"/>
  <c r="K202" i="33"/>
  <c r="J202" i="33"/>
  <c r="E202" i="33"/>
  <c r="D202" i="33"/>
  <c r="K201" i="33"/>
  <c r="J201" i="33"/>
  <c r="E201" i="33"/>
  <c r="D201" i="33"/>
  <c r="K200" i="33"/>
  <c r="J200" i="33"/>
  <c r="E200" i="33"/>
  <c r="D200" i="33"/>
  <c r="K199" i="33"/>
  <c r="J199" i="33"/>
  <c r="E199" i="33"/>
  <c r="D199" i="33"/>
  <c r="I198" i="33"/>
  <c r="H198" i="33"/>
  <c r="K198" i="33" s="1"/>
  <c r="E198" i="33"/>
  <c r="D198" i="33"/>
  <c r="K197" i="33"/>
  <c r="J197" i="33"/>
  <c r="E197" i="33"/>
  <c r="D197" i="33"/>
  <c r="J196" i="33"/>
  <c r="E196" i="33"/>
  <c r="D196" i="33"/>
  <c r="J195" i="33"/>
  <c r="E195" i="33"/>
  <c r="D195" i="33"/>
  <c r="H194" i="33"/>
  <c r="E194" i="33"/>
  <c r="D194" i="33"/>
  <c r="I193" i="33"/>
  <c r="E193" i="33"/>
  <c r="D193" i="33"/>
  <c r="K192" i="33"/>
  <c r="J192" i="33"/>
  <c r="E192" i="33"/>
  <c r="D192" i="33"/>
  <c r="K191" i="33"/>
  <c r="J191" i="33"/>
  <c r="E191" i="33"/>
  <c r="D191" i="33"/>
  <c r="I190" i="33"/>
  <c r="H190" i="33"/>
  <c r="K190" i="33" s="1"/>
  <c r="E190" i="33"/>
  <c r="D190" i="33"/>
  <c r="E189" i="33"/>
  <c r="D189" i="33"/>
  <c r="K188" i="33"/>
  <c r="J188" i="33"/>
  <c r="E188" i="33"/>
  <c r="D188" i="33"/>
  <c r="K187" i="33"/>
  <c r="J187" i="33"/>
  <c r="E187" i="33"/>
  <c r="D187" i="33"/>
  <c r="K186" i="33"/>
  <c r="J186" i="33"/>
  <c r="E186" i="33"/>
  <c r="D186" i="33"/>
  <c r="I185" i="33"/>
  <c r="H185" i="33"/>
  <c r="K185" i="33" s="1"/>
  <c r="E185" i="33"/>
  <c r="D185" i="33"/>
  <c r="E184" i="33"/>
  <c r="D184" i="33"/>
  <c r="K183" i="33"/>
  <c r="J183" i="33"/>
  <c r="E183" i="33"/>
  <c r="D183" i="33"/>
  <c r="K182" i="33"/>
  <c r="J182" i="33"/>
  <c r="E182" i="33"/>
  <c r="D182" i="33"/>
  <c r="K181" i="33"/>
  <c r="J181" i="33"/>
  <c r="E181" i="33"/>
  <c r="D181" i="33"/>
  <c r="I180" i="33"/>
  <c r="H180" i="33"/>
  <c r="K180" i="33" s="1"/>
  <c r="E180" i="33"/>
  <c r="D180" i="33"/>
  <c r="K179" i="33"/>
  <c r="J179" i="33"/>
  <c r="E179" i="33"/>
  <c r="D179" i="33"/>
  <c r="K178" i="33"/>
  <c r="J178" i="33"/>
  <c r="E178" i="33"/>
  <c r="D178" i="33"/>
  <c r="K177" i="33"/>
  <c r="J177" i="33"/>
  <c r="E177" i="33"/>
  <c r="D177" i="33"/>
  <c r="I176" i="33"/>
  <c r="H176" i="33"/>
  <c r="K176" i="33" s="1"/>
  <c r="E176" i="33"/>
  <c r="D176" i="33"/>
  <c r="K175" i="33"/>
  <c r="J175" i="33"/>
  <c r="E175" i="33"/>
  <c r="D175" i="33"/>
  <c r="K174" i="33"/>
  <c r="J174" i="33"/>
  <c r="E174" i="33"/>
  <c r="D174" i="33"/>
  <c r="I173" i="33"/>
  <c r="H173" i="33"/>
  <c r="K173" i="33" s="1"/>
  <c r="E173" i="33"/>
  <c r="D173" i="33"/>
  <c r="K172" i="33"/>
  <c r="J172" i="33"/>
  <c r="E172" i="33"/>
  <c r="D172" i="33"/>
  <c r="K171" i="33"/>
  <c r="J171" i="33"/>
  <c r="E171" i="33"/>
  <c r="D171" i="33"/>
  <c r="K170" i="33"/>
  <c r="J170" i="33"/>
  <c r="E170" i="33"/>
  <c r="D170" i="33"/>
  <c r="K169" i="33"/>
  <c r="J169" i="33"/>
  <c r="E169" i="33"/>
  <c r="D169" i="33"/>
  <c r="K168" i="33"/>
  <c r="J168" i="33"/>
  <c r="E168" i="33"/>
  <c r="D168" i="33"/>
  <c r="K167" i="33"/>
  <c r="J167" i="33"/>
  <c r="E167" i="33"/>
  <c r="D167" i="33"/>
  <c r="K166" i="33"/>
  <c r="J166" i="33"/>
  <c r="E166" i="33"/>
  <c r="D166" i="33"/>
  <c r="K165" i="33"/>
  <c r="J165" i="33"/>
  <c r="E165" i="33"/>
  <c r="D165" i="33"/>
  <c r="I164" i="33"/>
  <c r="H164" i="33"/>
  <c r="K164" i="33" s="1"/>
  <c r="E164" i="33"/>
  <c r="D164" i="33"/>
  <c r="K163" i="33"/>
  <c r="J163" i="33"/>
  <c r="E163" i="33"/>
  <c r="D163" i="33"/>
  <c r="K162" i="33"/>
  <c r="J162" i="33"/>
  <c r="E162" i="33"/>
  <c r="D162" i="33"/>
  <c r="K161" i="33"/>
  <c r="J161" i="33"/>
  <c r="E161" i="33"/>
  <c r="D161" i="33"/>
  <c r="K160" i="33"/>
  <c r="J160" i="33"/>
  <c r="E160" i="33"/>
  <c r="D160" i="33"/>
  <c r="K159" i="33"/>
  <c r="J159" i="33"/>
  <c r="E159" i="33"/>
  <c r="D159" i="33"/>
  <c r="K158" i="33"/>
  <c r="J158" i="33"/>
  <c r="E158" i="33"/>
  <c r="D158" i="33"/>
  <c r="I157" i="33"/>
  <c r="H157" i="33"/>
  <c r="K157" i="33" s="1"/>
  <c r="E157" i="33"/>
  <c r="D157" i="33"/>
  <c r="K156" i="33"/>
  <c r="J156" i="33"/>
  <c r="E156" i="33"/>
  <c r="D156" i="33"/>
  <c r="K155" i="33"/>
  <c r="J155" i="33"/>
  <c r="E155" i="33"/>
  <c r="D155" i="33"/>
  <c r="K154" i="33"/>
  <c r="J154" i="33"/>
  <c r="E154" i="33"/>
  <c r="D154" i="33"/>
  <c r="K153" i="33"/>
  <c r="J153" i="33"/>
  <c r="E153" i="33"/>
  <c r="D153" i="33"/>
  <c r="K152" i="33"/>
  <c r="J152" i="33"/>
  <c r="E152" i="33"/>
  <c r="D152" i="33"/>
  <c r="K151" i="33"/>
  <c r="J151" i="33"/>
  <c r="E151" i="33"/>
  <c r="D151" i="33"/>
  <c r="K150" i="33"/>
  <c r="J150" i="33"/>
  <c r="E150" i="33"/>
  <c r="D150" i="33"/>
  <c r="K149" i="33"/>
  <c r="J149" i="33"/>
  <c r="E149" i="33"/>
  <c r="D149" i="33"/>
  <c r="I148" i="33"/>
  <c r="H148" i="33"/>
  <c r="K148" i="33" s="1"/>
  <c r="E148" i="33"/>
  <c r="D148" i="33"/>
  <c r="K147" i="33"/>
  <c r="J147" i="33"/>
  <c r="E147" i="33"/>
  <c r="D147" i="33"/>
  <c r="K146" i="33"/>
  <c r="J146" i="33"/>
  <c r="E146" i="33"/>
  <c r="D146" i="33"/>
  <c r="K145" i="33"/>
  <c r="J145" i="33"/>
  <c r="E145" i="33"/>
  <c r="D145" i="33"/>
  <c r="K144" i="33"/>
  <c r="J144" i="33"/>
  <c r="E144" i="33"/>
  <c r="D144" i="33"/>
  <c r="I143" i="33"/>
  <c r="H143" i="33"/>
  <c r="K143" i="33" s="1"/>
  <c r="E143" i="33"/>
  <c r="D143" i="33"/>
  <c r="K142" i="33"/>
  <c r="J142" i="33"/>
  <c r="E142" i="33"/>
  <c r="D142" i="33"/>
  <c r="K141" i="33"/>
  <c r="J141" i="33"/>
  <c r="E141" i="33"/>
  <c r="D141" i="33"/>
  <c r="K140" i="33"/>
  <c r="J140" i="33"/>
  <c r="E140" i="33"/>
  <c r="D140" i="33"/>
  <c r="K139" i="33"/>
  <c r="J139" i="33"/>
  <c r="E139" i="33"/>
  <c r="D139" i="33"/>
  <c r="I138" i="33"/>
  <c r="H138" i="33"/>
  <c r="K138" i="33" s="1"/>
  <c r="E138" i="33"/>
  <c r="D138" i="33"/>
  <c r="K137" i="33"/>
  <c r="J137" i="33"/>
  <c r="E137" i="33"/>
  <c r="D137" i="33"/>
  <c r="K136" i="33"/>
  <c r="J136" i="33"/>
  <c r="E136" i="33"/>
  <c r="D136" i="33"/>
  <c r="K135" i="33"/>
  <c r="J135" i="33"/>
  <c r="E135" i="33"/>
  <c r="D135" i="33"/>
  <c r="K134" i="33"/>
  <c r="J134" i="33"/>
  <c r="E134" i="33"/>
  <c r="D134" i="33"/>
  <c r="I133" i="33"/>
  <c r="H133" i="33"/>
  <c r="K133" i="33" s="1"/>
  <c r="E133" i="33"/>
  <c r="D133" i="33"/>
  <c r="E132" i="33"/>
  <c r="D132" i="33"/>
  <c r="K131" i="33"/>
  <c r="J131" i="33"/>
  <c r="E131" i="33"/>
  <c r="D131" i="33"/>
  <c r="K130" i="33"/>
  <c r="J130" i="33"/>
  <c r="E130" i="33"/>
  <c r="D130" i="33"/>
  <c r="K129" i="33"/>
  <c r="J129" i="33"/>
  <c r="E129" i="33"/>
  <c r="D129" i="33"/>
  <c r="K128" i="33"/>
  <c r="J128" i="33"/>
  <c r="E128" i="33"/>
  <c r="D128" i="33"/>
  <c r="I127" i="33"/>
  <c r="H127" i="33"/>
  <c r="K127" i="33" s="1"/>
  <c r="E127" i="33"/>
  <c r="D127" i="33"/>
  <c r="K126" i="33"/>
  <c r="J126" i="33"/>
  <c r="E126" i="33"/>
  <c r="D126" i="33"/>
  <c r="K125" i="33"/>
  <c r="J125" i="33"/>
  <c r="E125" i="33"/>
  <c r="D125" i="33"/>
  <c r="I124" i="33"/>
  <c r="H124" i="33"/>
  <c r="K124" i="33" s="1"/>
  <c r="E124" i="33"/>
  <c r="D124" i="33"/>
  <c r="K123" i="33"/>
  <c r="J123" i="33"/>
  <c r="E123" i="33"/>
  <c r="D123" i="33"/>
  <c r="K122" i="33"/>
  <c r="J122" i="33"/>
  <c r="E122" i="33"/>
  <c r="D122" i="33"/>
  <c r="K121" i="33"/>
  <c r="J121" i="33"/>
  <c r="E121" i="33"/>
  <c r="D121" i="33"/>
  <c r="K120" i="33"/>
  <c r="J120" i="33"/>
  <c r="E120" i="33"/>
  <c r="D120" i="33"/>
  <c r="I119" i="33"/>
  <c r="H119" i="33"/>
  <c r="K119" i="33" s="1"/>
  <c r="E119" i="33"/>
  <c r="D119" i="33"/>
  <c r="K118" i="33"/>
  <c r="J118" i="33"/>
  <c r="E118" i="33"/>
  <c r="D118" i="33"/>
  <c r="K117" i="33"/>
  <c r="J117" i="33"/>
  <c r="E117" i="33"/>
  <c r="D117" i="33"/>
  <c r="K116" i="33"/>
  <c r="J116" i="33"/>
  <c r="E116" i="33"/>
  <c r="D116" i="33"/>
  <c r="K115" i="33"/>
  <c r="J115" i="33"/>
  <c r="E115" i="33"/>
  <c r="D115" i="33"/>
  <c r="I114" i="33"/>
  <c r="H114" i="33"/>
  <c r="K114" i="33" s="1"/>
  <c r="E114" i="33"/>
  <c r="D114" i="33"/>
  <c r="K113" i="33"/>
  <c r="J113" i="33"/>
  <c r="E113" i="33"/>
  <c r="D113" i="33"/>
  <c r="K112" i="33"/>
  <c r="J112" i="33"/>
  <c r="E112" i="33"/>
  <c r="D112" i="33"/>
  <c r="K111" i="33"/>
  <c r="J111" i="33"/>
  <c r="E111" i="33"/>
  <c r="D111" i="33"/>
  <c r="K110" i="33"/>
  <c r="J110" i="33"/>
  <c r="E110" i="33"/>
  <c r="D110" i="33"/>
  <c r="I109" i="33"/>
  <c r="H109" i="33"/>
  <c r="K109" i="33" s="1"/>
  <c r="E109" i="33"/>
  <c r="D109" i="33"/>
  <c r="E108" i="33"/>
  <c r="D108" i="33"/>
  <c r="K107" i="33"/>
  <c r="J107" i="33"/>
  <c r="E107" i="33"/>
  <c r="D107" i="33"/>
  <c r="K106" i="33"/>
  <c r="J106" i="33"/>
  <c r="E106" i="33"/>
  <c r="D106" i="33"/>
  <c r="K105" i="33"/>
  <c r="J105" i="33"/>
  <c r="E105" i="33"/>
  <c r="D105" i="33"/>
  <c r="K104" i="33"/>
  <c r="J104" i="33"/>
  <c r="E104" i="33"/>
  <c r="D104" i="33"/>
  <c r="K103" i="33"/>
  <c r="J103" i="33"/>
  <c r="E103" i="33"/>
  <c r="D103" i="33"/>
  <c r="K102" i="33"/>
  <c r="J102" i="33"/>
  <c r="E102" i="33"/>
  <c r="D102" i="33"/>
  <c r="K101" i="33"/>
  <c r="J101" i="33"/>
  <c r="E101" i="33"/>
  <c r="D101" i="33"/>
  <c r="K100" i="33"/>
  <c r="J100" i="33"/>
  <c r="E100" i="33"/>
  <c r="D100" i="33"/>
  <c r="I99" i="33"/>
  <c r="H99" i="33"/>
  <c r="K99" i="33" s="1"/>
  <c r="E99" i="33"/>
  <c r="D99" i="33"/>
  <c r="K98" i="33"/>
  <c r="J98" i="33"/>
  <c r="E98" i="33"/>
  <c r="D98" i="33"/>
  <c r="K97" i="33"/>
  <c r="J97" i="33"/>
  <c r="E97" i="33"/>
  <c r="D97" i="33"/>
  <c r="I96" i="33"/>
  <c r="H96" i="33"/>
  <c r="K96" i="33" s="1"/>
  <c r="E96" i="33"/>
  <c r="D96" i="33"/>
  <c r="K95" i="33"/>
  <c r="J95" i="33"/>
  <c r="E95" i="33"/>
  <c r="D95" i="33"/>
  <c r="K94" i="33"/>
  <c r="J94" i="33"/>
  <c r="E94" i="33"/>
  <c r="D94" i="33"/>
  <c r="K93" i="33"/>
  <c r="J93" i="33"/>
  <c r="E93" i="33"/>
  <c r="D93" i="33"/>
  <c r="K92" i="33"/>
  <c r="J92" i="33"/>
  <c r="E92" i="33"/>
  <c r="D92" i="33"/>
  <c r="K91" i="33"/>
  <c r="J91" i="33"/>
  <c r="E91" i="33"/>
  <c r="D91" i="33"/>
  <c r="I90" i="33"/>
  <c r="H90" i="33"/>
  <c r="K90" i="33" s="1"/>
  <c r="E90" i="33"/>
  <c r="D90" i="33"/>
  <c r="K89" i="33"/>
  <c r="J89" i="33"/>
  <c r="E89" i="33"/>
  <c r="D89" i="33"/>
  <c r="K88" i="33"/>
  <c r="J88" i="33"/>
  <c r="E88" i="33"/>
  <c r="D88" i="33"/>
  <c r="K87" i="33"/>
  <c r="J87" i="33"/>
  <c r="E87" i="33"/>
  <c r="D87" i="33"/>
  <c r="I86" i="33"/>
  <c r="H86" i="33"/>
  <c r="K86" i="33" s="1"/>
  <c r="E86" i="33"/>
  <c r="D86" i="33"/>
  <c r="K85" i="33"/>
  <c r="J85" i="33"/>
  <c r="E85" i="33"/>
  <c r="D85" i="33"/>
  <c r="K84" i="33"/>
  <c r="J84" i="33"/>
  <c r="E84" i="33"/>
  <c r="D84" i="33"/>
  <c r="K83" i="33"/>
  <c r="J83" i="33"/>
  <c r="E83" i="33"/>
  <c r="D83" i="33"/>
  <c r="I82" i="33"/>
  <c r="H82" i="33"/>
  <c r="K82" i="33" s="1"/>
  <c r="E82" i="33"/>
  <c r="D82" i="33"/>
  <c r="K81" i="33"/>
  <c r="J81" i="33"/>
  <c r="E81" i="33"/>
  <c r="D81" i="33"/>
  <c r="K80" i="33"/>
  <c r="J80" i="33"/>
  <c r="E80" i="33"/>
  <c r="D80" i="33"/>
  <c r="K79" i="33"/>
  <c r="J79" i="33"/>
  <c r="E79" i="33"/>
  <c r="D79" i="33"/>
  <c r="I78" i="33"/>
  <c r="H78" i="33"/>
  <c r="K78" i="33" s="1"/>
  <c r="E78" i="33"/>
  <c r="D78" i="33"/>
  <c r="K77" i="33"/>
  <c r="J77" i="33"/>
  <c r="E77" i="33"/>
  <c r="D77" i="33"/>
  <c r="K76" i="33"/>
  <c r="J76" i="33"/>
  <c r="E76" i="33"/>
  <c r="D76" i="33"/>
  <c r="K75" i="33"/>
  <c r="J75" i="33"/>
  <c r="E75" i="33"/>
  <c r="D75" i="33"/>
  <c r="K74" i="33"/>
  <c r="J74" i="33"/>
  <c r="E74" i="33"/>
  <c r="D74" i="33"/>
  <c r="J73" i="33"/>
  <c r="K73" i="33" s="1"/>
  <c r="E73" i="33"/>
  <c r="D73" i="33"/>
  <c r="J72" i="33"/>
  <c r="K72" i="33" s="1"/>
  <c r="E72" i="33"/>
  <c r="D72" i="33"/>
  <c r="K71" i="33"/>
  <c r="J71" i="33"/>
  <c r="E71" i="33"/>
  <c r="D71" i="33"/>
  <c r="K70" i="33"/>
  <c r="J70" i="33"/>
  <c r="E70" i="33"/>
  <c r="D70" i="33"/>
  <c r="K69" i="33"/>
  <c r="J69" i="33"/>
  <c r="E69" i="33"/>
  <c r="D69" i="33"/>
  <c r="K68" i="33"/>
  <c r="J68" i="33"/>
  <c r="E68" i="33"/>
  <c r="D68" i="33"/>
  <c r="I67" i="33"/>
  <c r="H67" i="33"/>
  <c r="K67" i="33" s="1"/>
  <c r="E67" i="33"/>
  <c r="D67" i="33"/>
  <c r="K66" i="33"/>
  <c r="J66" i="33"/>
  <c r="E66" i="33"/>
  <c r="D66" i="33"/>
  <c r="K65" i="33"/>
  <c r="J65" i="33"/>
  <c r="E65" i="33"/>
  <c r="D65" i="33"/>
  <c r="K64" i="33"/>
  <c r="J64" i="33"/>
  <c r="E64" i="33"/>
  <c r="D64" i="33"/>
  <c r="K63" i="33"/>
  <c r="J63" i="33"/>
  <c r="E63" i="33"/>
  <c r="D63" i="33"/>
  <c r="K62" i="33"/>
  <c r="J62" i="33"/>
  <c r="E62" i="33"/>
  <c r="D62" i="33"/>
  <c r="K61" i="33"/>
  <c r="J61" i="33"/>
  <c r="E61" i="33"/>
  <c r="D61" i="33"/>
  <c r="K60" i="33"/>
  <c r="J60" i="33"/>
  <c r="E60" i="33"/>
  <c r="D60" i="33"/>
  <c r="K59" i="33"/>
  <c r="J59" i="33"/>
  <c r="E59" i="33"/>
  <c r="D59" i="33"/>
  <c r="J58" i="33"/>
  <c r="K58" i="33" s="1"/>
  <c r="E58" i="33"/>
  <c r="D58" i="33"/>
  <c r="J57" i="33"/>
  <c r="K57" i="33" s="1"/>
  <c r="E57" i="33"/>
  <c r="D57" i="33"/>
  <c r="J56" i="33"/>
  <c r="K56" i="33" s="1"/>
  <c r="E56" i="33"/>
  <c r="D56" i="33"/>
  <c r="J55" i="33"/>
  <c r="K55" i="33" s="1"/>
  <c r="E55" i="33"/>
  <c r="D55" i="33"/>
  <c r="H54" i="33"/>
  <c r="E54" i="33"/>
  <c r="D54" i="33"/>
  <c r="E53" i="33"/>
  <c r="D53" i="33"/>
  <c r="K52" i="33"/>
  <c r="J52" i="33"/>
  <c r="E52" i="33"/>
  <c r="D52" i="33"/>
  <c r="K51" i="33"/>
  <c r="J51" i="33"/>
  <c r="E51" i="33"/>
  <c r="D51" i="33"/>
  <c r="K50" i="33"/>
  <c r="J50" i="33"/>
  <c r="E50" i="33"/>
  <c r="D50" i="33"/>
  <c r="K49" i="33"/>
  <c r="J49" i="33"/>
  <c r="E49" i="33"/>
  <c r="D49" i="33"/>
  <c r="I48" i="33"/>
  <c r="H48" i="33"/>
  <c r="K48" i="33" s="1"/>
  <c r="E48" i="33"/>
  <c r="D48" i="33"/>
  <c r="K47" i="33"/>
  <c r="J47" i="33"/>
  <c r="E47" i="33"/>
  <c r="D47" i="33"/>
  <c r="K46" i="33"/>
  <c r="J46" i="33"/>
  <c r="E46" i="33"/>
  <c r="D46" i="33"/>
  <c r="K45" i="33"/>
  <c r="J45" i="33"/>
  <c r="E45" i="33"/>
  <c r="D45" i="33"/>
  <c r="K44" i="33"/>
  <c r="J44" i="33"/>
  <c r="E44" i="33"/>
  <c r="D44" i="33"/>
  <c r="I43" i="33"/>
  <c r="H43" i="33"/>
  <c r="K43" i="33" s="1"/>
  <c r="E43" i="33"/>
  <c r="D43" i="33"/>
  <c r="E42" i="33"/>
  <c r="D42" i="33"/>
  <c r="K41" i="33"/>
  <c r="J41" i="33"/>
  <c r="E41" i="33"/>
  <c r="D41" i="33"/>
  <c r="K40" i="33"/>
  <c r="J40" i="33"/>
  <c r="E40" i="33"/>
  <c r="D40" i="33"/>
  <c r="I39" i="33"/>
  <c r="H39" i="33"/>
  <c r="K39" i="33" s="1"/>
  <c r="E39" i="33"/>
  <c r="D39" i="33"/>
  <c r="K38" i="33"/>
  <c r="J38" i="33"/>
  <c r="E38" i="33"/>
  <c r="D38" i="33"/>
  <c r="K37" i="33"/>
  <c r="J37" i="33"/>
  <c r="E37" i="33"/>
  <c r="D37" i="33"/>
  <c r="K36" i="33"/>
  <c r="J36" i="33"/>
  <c r="E36" i="33"/>
  <c r="D36" i="33"/>
  <c r="I35" i="33"/>
  <c r="H35" i="33"/>
  <c r="K35" i="33" s="1"/>
  <c r="E35" i="33"/>
  <c r="D35" i="33"/>
  <c r="K34" i="33"/>
  <c r="J34" i="33"/>
  <c r="E34" i="33"/>
  <c r="D34" i="33"/>
  <c r="K33" i="33"/>
  <c r="J33" i="33"/>
  <c r="E33" i="33"/>
  <c r="D33" i="33"/>
  <c r="K32" i="33"/>
  <c r="J32" i="33"/>
  <c r="E32" i="33"/>
  <c r="D32" i="33"/>
  <c r="K31" i="33"/>
  <c r="J31" i="33"/>
  <c r="E31" i="33"/>
  <c r="D31" i="33"/>
  <c r="E30" i="33"/>
  <c r="D30" i="33"/>
  <c r="K29" i="33"/>
  <c r="J29" i="33"/>
  <c r="E29" i="33"/>
  <c r="D29" i="33"/>
  <c r="K28" i="33"/>
  <c r="J28" i="33"/>
  <c r="E28" i="33"/>
  <c r="D28" i="33"/>
  <c r="I27" i="33"/>
  <c r="H27" i="33"/>
  <c r="K27" i="33" s="1"/>
  <c r="E27" i="33"/>
  <c r="D27" i="33"/>
  <c r="K26" i="33"/>
  <c r="J26" i="33"/>
  <c r="E26" i="33"/>
  <c r="D26" i="33"/>
  <c r="K25" i="33"/>
  <c r="J25" i="33"/>
  <c r="E25" i="33"/>
  <c r="D25" i="33"/>
  <c r="K24" i="33"/>
  <c r="J24" i="33"/>
  <c r="E24" i="33"/>
  <c r="D24" i="33"/>
  <c r="K23" i="33"/>
  <c r="J23" i="33"/>
  <c r="E23" i="33"/>
  <c r="D23" i="33"/>
  <c r="K22" i="33"/>
  <c r="J22" i="33"/>
  <c r="E22" i="33"/>
  <c r="D22" i="33"/>
  <c r="I21" i="33"/>
  <c r="H21" i="33"/>
  <c r="E21" i="33"/>
  <c r="D21" i="33"/>
  <c r="K20" i="33"/>
  <c r="J20" i="33"/>
  <c r="E20" i="33"/>
  <c r="D20" i="33"/>
  <c r="K19" i="33"/>
  <c r="J19" i="33"/>
  <c r="E19" i="33"/>
  <c r="D19" i="33"/>
  <c r="K18" i="33"/>
  <c r="J18" i="33"/>
  <c r="E18" i="33"/>
  <c r="D18" i="33"/>
  <c r="K17" i="33"/>
  <c r="J17" i="33"/>
  <c r="E17" i="33"/>
  <c r="D17" i="33"/>
  <c r="K16" i="33"/>
  <c r="J16" i="33"/>
  <c r="E16" i="33"/>
  <c r="D16" i="33"/>
  <c r="I15" i="33"/>
  <c r="H15" i="33"/>
  <c r="K15" i="33" s="1"/>
  <c r="C15" i="33"/>
  <c r="B15" i="33"/>
  <c r="E15" i="33" s="1"/>
  <c r="E14" i="33"/>
  <c r="D14" i="33"/>
  <c r="K13" i="33"/>
  <c r="J13" i="33"/>
  <c r="E13" i="33"/>
  <c r="D13" i="33"/>
  <c r="K12" i="33"/>
  <c r="J12" i="33"/>
  <c r="E12" i="33"/>
  <c r="D12" i="33"/>
  <c r="K11" i="33"/>
  <c r="J11" i="33"/>
  <c r="D11" i="33"/>
  <c r="E11" i="33" s="1"/>
  <c r="K10" i="33"/>
  <c r="J10" i="33"/>
  <c r="E10" i="33"/>
  <c r="D10" i="33"/>
  <c r="K9" i="33"/>
  <c r="J9" i="33"/>
  <c r="E9" i="33"/>
  <c r="D9" i="33"/>
  <c r="K8" i="33"/>
  <c r="J8" i="33"/>
  <c r="E8" i="33"/>
  <c r="D8" i="33"/>
  <c r="I7" i="33"/>
  <c r="I6" i="33" s="1"/>
  <c r="H7" i="33"/>
  <c r="E7" i="33"/>
  <c r="D7" i="33"/>
  <c r="C6" i="33"/>
  <c r="B6" i="33"/>
  <c r="H58" i="41" l="1"/>
  <c r="C232" i="33"/>
  <c r="D232" i="33" s="1"/>
  <c r="E232" i="33" s="1"/>
  <c r="C224" i="33"/>
  <c r="I14" i="33"/>
  <c r="H52" i="34"/>
  <c r="D65" i="34"/>
  <c r="E65" i="34" s="1"/>
  <c r="J114" i="33"/>
  <c r="H53" i="33"/>
  <c r="H184" i="33"/>
  <c r="K184" i="33" s="1"/>
  <c r="E51" i="41"/>
  <c r="F51" i="41" s="1"/>
  <c r="G51" i="41" s="1"/>
  <c r="J43" i="33"/>
  <c r="J198" i="33"/>
  <c r="E51" i="42"/>
  <c r="F51" i="42" s="1"/>
  <c r="H30" i="33"/>
  <c r="J30" i="33" s="1"/>
  <c r="I53" i="33"/>
  <c r="E69" i="41"/>
  <c r="F69" i="41" s="1"/>
  <c r="H69" i="41" s="1"/>
  <c r="J96" i="33"/>
  <c r="E60" i="42"/>
  <c r="F60" i="42" s="1"/>
  <c r="H60" i="42" s="1"/>
  <c r="E60" i="41"/>
  <c r="F60" i="41" s="1"/>
  <c r="H60" i="41" s="1"/>
  <c r="D15" i="33"/>
  <c r="J219" i="33"/>
  <c r="K219" i="33" s="1"/>
  <c r="J221" i="33"/>
  <c r="K221" i="33" s="1"/>
  <c r="J230" i="33"/>
  <c r="H189" i="33"/>
  <c r="K189" i="33" s="1"/>
  <c r="E24" i="42"/>
  <c r="F24" i="42" s="1"/>
  <c r="G24" i="42" s="1"/>
  <c r="J27" i="33"/>
  <c r="H132" i="33"/>
  <c r="K132" i="33" s="1"/>
  <c r="H193" i="33"/>
  <c r="J225" i="33"/>
  <c r="E66" i="41"/>
  <c r="F66" i="41" s="1"/>
  <c r="H66" i="41" s="1"/>
  <c r="H108" i="33"/>
  <c r="K108" i="33" s="1"/>
  <c r="D6" i="33"/>
  <c r="E6" i="33" s="1"/>
  <c r="J78" i="33"/>
  <c r="J133" i="33"/>
  <c r="C75" i="42"/>
  <c r="E44" i="42"/>
  <c r="F44" i="42" s="1"/>
  <c r="H61" i="42"/>
  <c r="G61" i="42"/>
  <c r="J39" i="33"/>
  <c r="H42" i="33"/>
  <c r="K42" i="33" s="1"/>
  <c r="J82" i="33"/>
  <c r="J99" i="33"/>
  <c r="J124" i="33"/>
  <c r="J143" i="33"/>
  <c r="J173" i="33"/>
  <c r="J190" i="33"/>
  <c r="D224" i="33"/>
  <c r="E224" i="33" s="1"/>
  <c r="J15" i="33"/>
  <c r="J35" i="33"/>
  <c r="J119" i="33"/>
  <c r="J138" i="33"/>
  <c r="J164" i="33"/>
  <c r="J185" i="33"/>
  <c r="J207" i="33"/>
  <c r="E6" i="42"/>
  <c r="F6" i="42" s="1"/>
  <c r="E30" i="42"/>
  <c r="F30" i="42" s="1"/>
  <c r="J7" i="33"/>
  <c r="J21" i="33"/>
  <c r="J48" i="33"/>
  <c r="J54" i="33"/>
  <c r="K54" i="33" s="1"/>
  <c r="J67" i="33"/>
  <c r="J90" i="33"/>
  <c r="J157" i="33"/>
  <c r="J180" i="33"/>
  <c r="E37" i="42"/>
  <c r="F37" i="42" s="1"/>
  <c r="E48" i="42"/>
  <c r="F48" i="42" s="1"/>
  <c r="J86" i="33"/>
  <c r="J109" i="33"/>
  <c r="J127" i="33"/>
  <c r="J148" i="33"/>
  <c r="J176" i="33"/>
  <c r="E41" i="42"/>
  <c r="F41" i="42" s="1"/>
  <c r="G7" i="41"/>
  <c r="H7" i="41"/>
  <c r="G52" i="41"/>
  <c r="H52" i="41"/>
  <c r="G61" i="41"/>
  <c r="H61" i="41"/>
  <c r="G63" i="41"/>
  <c r="H63" i="41"/>
  <c r="G10" i="41"/>
  <c r="H10" i="41"/>
  <c r="G67" i="41"/>
  <c r="H67" i="41"/>
  <c r="G73" i="41"/>
  <c r="H73" i="41"/>
  <c r="G9" i="41"/>
  <c r="H9" i="41"/>
  <c r="G27" i="41"/>
  <c r="H27" i="41"/>
  <c r="G56" i="41"/>
  <c r="H56" i="41"/>
  <c r="D75" i="42"/>
  <c r="E22" i="42"/>
  <c r="F22" i="42" s="1"/>
  <c r="G22" i="42" s="1"/>
  <c r="G8" i="41"/>
  <c r="H8" i="41"/>
  <c r="G53" i="41"/>
  <c r="H53" i="41"/>
  <c r="G55" i="41"/>
  <c r="H55" i="41"/>
  <c r="E11" i="42"/>
  <c r="F11" i="42" s="1"/>
  <c r="H30" i="42"/>
  <c r="H41" i="42"/>
  <c r="H51" i="42"/>
  <c r="E70" i="42"/>
  <c r="F70" i="42" s="1"/>
  <c r="E6" i="41"/>
  <c r="F6" i="41" s="1"/>
  <c r="G6" i="41" s="1"/>
  <c r="G12" i="41"/>
  <c r="G13" i="41"/>
  <c r="G14" i="41"/>
  <c r="G15" i="41"/>
  <c r="G16" i="41"/>
  <c r="G17" i="41"/>
  <c r="G18" i="41"/>
  <c r="G19" i="41"/>
  <c r="G20" i="41"/>
  <c r="G21" i="41"/>
  <c r="E22" i="41"/>
  <c r="F22" i="41" s="1"/>
  <c r="H22" i="41" s="1"/>
  <c r="H24" i="41"/>
  <c r="G29" i="41"/>
  <c r="E30" i="41"/>
  <c r="F30" i="41" s="1"/>
  <c r="H42" i="41"/>
  <c r="E57" i="42"/>
  <c r="F57" i="42" s="1"/>
  <c r="D41" i="41"/>
  <c r="D77" i="41" s="1"/>
  <c r="E44" i="41"/>
  <c r="F44" i="41" s="1"/>
  <c r="H44" i="41" s="1"/>
  <c r="E48" i="41"/>
  <c r="F48" i="41" s="1"/>
  <c r="E57" i="41"/>
  <c r="F57" i="41" s="1"/>
  <c r="G57" i="41" s="1"/>
  <c r="H26" i="42"/>
  <c r="E67" i="42"/>
  <c r="F67" i="42" s="1"/>
  <c r="E11" i="41"/>
  <c r="F11" i="41" s="1"/>
  <c r="G11" i="41" s="1"/>
  <c r="E28" i="41"/>
  <c r="F28" i="41" s="1"/>
  <c r="G28" i="41" s="1"/>
  <c r="K7" i="33"/>
  <c r="K21" i="33"/>
  <c r="J194" i="33"/>
  <c r="H6" i="33"/>
  <c r="H14" i="33"/>
  <c r="I42" i="33"/>
  <c r="I108" i="33"/>
  <c r="I132" i="33"/>
  <c r="I184" i="33"/>
  <c r="I189" i="33"/>
  <c r="K225" i="33"/>
  <c r="H57" i="41" l="1"/>
  <c r="K6" i="33"/>
  <c r="H223" i="33"/>
  <c r="I223" i="33"/>
  <c r="J193" i="33"/>
  <c r="I52" i="34"/>
  <c r="J52" i="34" s="1"/>
  <c r="H65" i="34"/>
  <c r="I65" i="34" s="1"/>
  <c r="J65" i="34" s="1"/>
  <c r="H24" i="42"/>
  <c r="J189" i="33"/>
  <c r="J108" i="33"/>
  <c r="J53" i="33"/>
  <c r="K53" i="33" s="1"/>
  <c r="K30" i="33"/>
  <c r="J42" i="33"/>
  <c r="G69" i="41"/>
  <c r="G60" i="42"/>
  <c r="H6" i="41"/>
  <c r="J184" i="33"/>
  <c r="H51" i="41"/>
  <c r="J132" i="33"/>
  <c r="G60" i="41"/>
  <c r="E75" i="42"/>
  <c r="F75" i="42" s="1"/>
  <c r="G66" i="41"/>
  <c r="H232" i="33"/>
  <c r="G44" i="41"/>
  <c r="H22" i="42"/>
  <c r="H11" i="41"/>
  <c r="G22" i="41"/>
  <c r="E41" i="41"/>
  <c r="F41" i="41" s="1"/>
  <c r="G41" i="41" s="1"/>
  <c r="H28" i="41"/>
  <c r="J14" i="33"/>
  <c r="K14" i="33"/>
  <c r="J6" i="33"/>
  <c r="H41" i="41" l="1"/>
  <c r="I232" i="33"/>
  <c r="J232" i="33" s="1"/>
  <c r="K232" i="33" s="1"/>
  <c r="J223" i="33"/>
  <c r="K223" i="33" s="1"/>
  <c r="F40" i="41"/>
  <c r="G40" i="41"/>
  <c r="E40" i="41"/>
  <c r="E39" i="41"/>
  <c r="F39" i="41"/>
  <c r="G39" i="41" s="1"/>
  <c r="C37" i="41"/>
  <c r="E38" i="41"/>
  <c r="F38" i="41"/>
  <c r="H38" i="41" s="1"/>
  <c r="C77" i="41" l="1"/>
  <c r="E77" i="41" s="1"/>
  <c r="F77" i="41" s="1"/>
  <c r="H39" i="41"/>
  <c r="G38" i="41"/>
  <c r="E37" i="41"/>
  <c r="F37" i="41" s="1"/>
  <c r="H37" i="41" s="1"/>
  <c r="G37" i="41" l="1"/>
</calcChain>
</file>

<file path=xl/comments1.xml><?xml version="1.0" encoding="utf-8"?>
<comments xmlns="http://schemas.openxmlformats.org/spreadsheetml/2006/main">
  <authors>
    <author>刘子颖</author>
  </authors>
  <commentList>
    <comment ref="D62" authorId="0">
      <text>
        <r>
          <rPr>
            <b/>
            <sz val="9"/>
            <color indexed="81"/>
            <rFont val="宋体"/>
            <family val="3"/>
            <charset val="134"/>
          </rPr>
          <t>9700+627</t>
        </r>
        <r>
          <rPr>
            <sz val="9"/>
            <color indexed="81"/>
            <rFont val="宋体"/>
            <family val="3"/>
            <charset val="134"/>
          </rPr>
          <t xml:space="preserve">
</t>
        </r>
      </text>
    </comment>
  </commentList>
</comments>
</file>

<file path=xl/sharedStrings.xml><?xml version="1.0" encoding="utf-8"?>
<sst xmlns="http://schemas.openxmlformats.org/spreadsheetml/2006/main" count="594" uniqueCount="436">
  <si>
    <t>单位：万元</t>
  </si>
  <si>
    <t>年初
预算数</t>
  </si>
  <si>
    <t>调整预算
建议数</t>
  </si>
  <si>
    <t>比年初预算数增减</t>
  </si>
  <si>
    <t>金额</t>
  </si>
  <si>
    <t>%</t>
  </si>
  <si>
    <t>二、外交支出</t>
  </si>
  <si>
    <t>三、国防支出</t>
  </si>
  <si>
    <t>四、公共安全支出</t>
  </si>
  <si>
    <t>五、教育支出</t>
  </si>
  <si>
    <t>六、科学技术支出</t>
  </si>
  <si>
    <t>九、卫生健康支出</t>
  </si>
  <si>
    <t xml:space="preserve">      南水北调工程建设</t>
  </si>
  <si>
    <t xml:space="preserve">      公路建设</t>
  </si>
  <si>
    <t xml:space="preserve">      公路养护</t>
  </si>
  <si>
    <t xml:space="preserve">      港口设施</t>
  </si>
  <si>
    <t xml:space="preserve">      空管系统建设</t>
  </si>
  <si>
    <t>十七、援助其他地区支出</t>
  </si>
  <si>
    <t>十八、自然资源海洋气象等支出</t>
  </si>
  <si>
    <t>十九、住房保障支出</t>
  </si>
  <si>
    <t xml:space="preserve">      保障性住房租金补贴</t>
  </si>
  <si>
    <t>二十、粮油物资储备支出</t>
  </si>
  <si>
    <t>二十二、预备费</t>
  </si>
  <si>
    <t>二十三、其他支出</t>
  </si>
  <si>
    <t>二十四、债务付息支出</t>
  </si>
  <si>
    <t>二十五、债务发行费用支出</t>
  </si>
  <si>
    <t>一般公共预算收入合计</t>
  </si>
  <si>
    <t>一般公共预算支出合计</t>
  </si>
  <si>
    <t>转移性收入</t>
  </si>
  <si>
    <t>转移性支出</t>
  </si>
  <si>
    <t xml:space="preserve">    上级补助收入</t>
  </si>
  <si>
    <t xml:space="preserve">        返还性收入</t>
  </si>
  <si>
    <t xml:space="preserve">        一般性转移支付收入</t>
  </si>
  <si>
    <t xml:space="preserve">        专项转移支付收入</t>
  </si>
  <si>
    <t xml:space="preserve">    上解收入</t>
  </si>
  <si>
    <t xml:space="preserve">        体制上解收入</t>
  </si>
  <si>
    <t xml:space="preserve">        专项上解收入</t>
  </si>
  <si>
    <t xml:space="preserve">    上年结余收入</t>
  </si>
  <si>
    <t xml:space="preserve">    年终结余</t>
  </si>
  <si>
    <t xml:space="preserve">    调入资金</t>
  </si>
  <si>
    <t xml:space="preserve">    调出资金</t>
  </si>
  <si>
    <t xml:space="preserve">        从政府性基金预算调入一般公共预算</t>
  </si>
  <si>
    <t xml:space="preserve">        从国有资本经营预算调入一般公共预算</t>
  </si>
  <si>
    <t xml:space="preserve">        从其他资金调入一般公共预算</t>
  </si>
  <si>
    <t xml:space="preserve">    债务转贷收入</t>
  </si>
  <si>
    <t>债务还本支出</t>
  </si>
  <si>
    <t xml:space="preserve">        地方政府一般债务转贷收入</t>
  </si>
  <si>
    <t xml:space="preserve">    接受其他地区援助收入</t>
  </si>
  <si>
    <t xml:space="preserve">    动用预算稳定调节基金</t>
  </si>
  <si>
    <t>收入总计</t>
  </si>
  <si>
    <t>支出总计</t>
  </si>
  <si>
    <t>一、政府性基金收入</t>
  </si>
  <si>
    <t>一、科学技术支出</t>
  </si>
  <si>
    <t xml:space="preserve">    核电站乏燃料处理处置基金支出</t>
  </si>
  <si>
    <t xml:space="preserve">    旅游发展基金支出</t>
  </si>
  <si>
    <t xml:space="preserve">    国家电影事业发展专项资金对应专项债务收入安排的支出</t>
  </si>
  <si>
    <t>三、社会保障和就业支出</t>
  </si>
  <si>
    <t xml:space="preserve">    大中型水库移民后期扶持基金支出</t>
  </si>
  <si>
    <t xml:space="preserve">    小型水库移民扶助基金安排的支出</t>
  </si>
  <si>
    <t xml:space="preserve">    小型水库移民扶助基金对应专项债务收入安排的支出</t>
  </si>
  <si>
    <t>四、节能环保支出</t>
  </si>
  <si>
    <t xml:space="preserve">    可再生能源电价附加收入安排的支出</t>
  </si>
  <si>
    <t xml:space="preserve">    废弃电器电子产品处理基金支出</t>
  </si>
  <si>
    <t>二、专项债券对应项目专项收入</t>
  </si>
  <si>
    <t>(一)港口建设费专项债务对应项目专项收入</t>
  </si>
  <si>
    <t xml:space="preserve">    农业土地开发资金安排的支出</t>
  </si>
  <si>
    <t xml:space="preserve">    城市基础设施配套费安排的支出</t>
  </si>
  <si>
    <t xml:space="preserve">    污水处理费安排的支出</t>
  </si>
  <si>
    <t xml:space="preserve">    土地储备专项债券收入安排的支出</t>
  </si>
  <si>
    <t xml:space="preserve">    棚户区改造专项债券收入安排的支出</t>
  </si>
  <si>
    <t xml:space="preserve">    城市基础设施配套费对应专项债务收入安排的支出</t>
  </si>
  <si>
    <t xml:space="preserve">    污水处理费对应专项债务收入安排的支出</t>
  </si>
  <si>
    <t>六、农林水支出</t>
  </si>
  <si>
    <t xml:space="preserve">    大中型水库库区基金安排的支出</t>
  </si>
  <si>
    <t xml:space="preserve">    三峡水库库区基金支出</t>
  </si>
  <si>
    <t xml:space="preserve">    国家重大水利工程建设基金安排的支出</t>
  </si>
  <si>
    <t xml:space="preserve">    大中型水库库区基金对应专项债务收入安排的支出</t>
  </si>
  <si>
    <t xml:space="preserve">    国家重大水利工程建设基金对应专项债务收入安排的支出</t>
  </si>
  <si>
    <t>七、交通运输支出</t>
  </si>
  <si>
    <t xml:space="preserve">    港口建设费安排的支出</t>
  </si>
  <si>
    <t xml:space="preserve">    铁路建设基金支出</t>
  </si>
  <si>
    <t xml:space="preserve">    船舶油污损害赔偿基金支出</t>
  </si>
  <si>
    <t xml:space="preserve">    民航发展基金支出</t>
  </si>
  <si>
    <t xml:space="preserve">    海南省高等级公路车辆通行附加费对应专项债务收入安排的支出</t>
  </si>
  <si>
    <t xml:space="preserve">    政府收费公路专项债券收入安排的支出</t>
  </si>
  <si>
    <t xml:space="preserve">    车辆通行费对应专项债务收入安排的支出</t>
  </si>
  <si>
    <t xml:space="preserve">    港口建设费对应专项债务收入安排的支出</t>
  </si>
  <si>
    <t>八、资源勘探信息等支出</t>
  </si>
  <si>
    <t xml:space="preserve">    农网还贷资金支出</t>
  </si>
  <si>
    <t xml:space="preserve">    金融调控支出</t>
  </si>
  <si>
    <t xml:space="preserve">    其他政府性基金及对应专项债务收入安排的支出</t>
  </si>
  <si>
    <t xml:space="preserve">    彩票发行销售机构业务费安排的支出</t>
  </si>
  <si>
    <t xml:space="preserve">    彩票公益金安排的支出</t>
  </si>
  <si>
    <t xml:space="preserve">    地方政府专项债务付息支出</t>
  </si>
  <si>
    <t xml:space="preserve">    地方政府专项债务发行费用支出</t>
  </si>
  <si>
    <t>政府性基金预算收入合计</t>
  </si>
  <si>
    <t>政府性基金预算支出合计</t>
  </si>
  <si>
    <t xml:space="preserve">    政府性基金转移收入</t>
  </si>
  <si>
    <t xml:space="preserve">    政府性基金转移支付</t>
  </si>
  <si>
    <t xml:space="preserve">        政府性基金补助收入</t>
  </si>
  <si>
    <t xml:space="preserve">        政府性基金补助支出</t>
  </si>
  <si>
    <t xml:space="preserve">        政府性基金上解收入</t>
  </si>
  <si>
    <t xml:space="preserve">        政府性基金上解支出</t>
  </si>
  <si>
    <t xml:space="preserve">    地方政府专项债务还本支出</t>
  </si>
  <si>
    <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</si>
  <si>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</si>
  <si>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</si>
  <si>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</si>
  <si>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</si>
  <si>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</si>
  <si>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</si>
  <si>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</si>
  <si>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</si>
  <si>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</si>
  <si>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</si>
  <si>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</si>
  <si>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</si>
  <si>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宣传促销</t>
  </si>
  <si>
    <t xml:space="preserve">      行业规划</t>
  </si>
  <si>
    <t xml:space="preserve">      旅游事业补助</t>
  </si>
  <si>
    <t xml:space="preserve">      地方旅游开发项目补助</t>
  </si>
  <si>
    <t xml:space="preserve">      其他旅游发展基金支出</t>
  </si>
  <si>
    <t xml:space="preserve">      资助城市影院</t>
  </si>
  <si>
    <t xml:space="preserve">      其他国家电影事业发展专项资金对应专项债务收入支出</t>
  </si>
  <si>
    <t xml:space="preserve">      移民补助</t>
  </si>
  <si>
    <t xml:space="preserve">      基础设施建设和经济发展</t>
  </si>
  <si>
    <t xml:space="preserve">      其他大中型水库移民后期扶持基金支出</t>
  </si>
  <si>
    <t xml:space="preserve">      其他小型水库移民扶助基金支出</t>
  </si>
  <si>
    <t xml:space="preserve">      其他小型水库移民扶助基金对应专项债务收入安排的支出</t>
  </si>
  <si>
    <t xml:space="preserve">      风力发电补助</t>
  </si>
  <si>
    <t xml:space="preserve">      太阳能发电补助</t>
  </si>
  <si>
    <t xml:space="preserve">      生物质能发电补助</t>
  </si>
  <si>
    <t xml:space="preserve">      其他可再生能源电价附加收入安排的支出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</si>
  <si>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</si>
  <si>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</si>
  <si>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</si>
  <si>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</si>
  <si>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</si>
  <si>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</si>
  <si>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</si>
  <si>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</si>
  <si>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</si>
  <si>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</si>
  <si>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</si>
  <si>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</si>
  <si>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</si>
  <si>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</si>
  <si>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</si>
  <si>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</si>
  <si>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</si>
  <si>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</si>
  <si>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</si>
  <si>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</si>
  <si>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</si>
  <si>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</si>
  <si>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</si>
  <si>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污水处理设施建设和运营</t>
  </si>
  <si>
    <t xml:space="preserve">      代征手续费</t>
  </si>
  <si>
    <t xml:space="preserve">      其他污水处理费安排的支出</t>
  </si>
  <si>
    <t xml:space="preserve">      其他土地储备专项债券收入安排的支出</t>
  </si>
  <si>
    <t xml:space="preserve">      其他棚户区改造专项债券收入安排的支出</t>
  </si>
  <si>
    <t xml:space="preserve">      其他城市基础设施配套费对应专项债务收入安排的支出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</si>
  <si>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</si>
  <si>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</si>
  <si>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</si>
  <si>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解决移民遗留问题</t>
  </si>
  <si>
    <t xml:space="preserve">      库区防护工程维护</t>
  </si>
  <si>
    <t xml:space="preserve">      其他大中型水库库区基金支出</t>
  </si>
  <si>
    <t xml:space="preserve">      库区维护和管理</t>
  </si>
  <si>
    <t xml:space="preserve">      其他三峡水库库区基金支出</t>
  </si>
  <si>
    <t xml:space="preserve">      三峡后续工作</t>
  </si>
  <si>
    <t xml:space="preserve">      地方重大水利工程建设</t>
  </si>
  <si>
    <t xml:space="preserve">      其他重大水利工程建设基金支出</t>
  </si>
  <si>
    <t xml:space="preserve">      其他大中型水库库区基金对应专项债务收入支出</t>
  </si>
  <si>
    <t xml:space="preserve">      三峡工程后续工作</t>
  </si>
  <si>
    <t xml:space="preserve">      其他重大水利工程建设基金对应专项债务收入支出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</si>
  <si>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</si>
  <si>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</si>
  <si>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</si>
  <si>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</si>
  <si>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</si>
  <si>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</si>
  <si>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</si>
  <si>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航道建设和维护</t>
  </si>
  <si>
    <t xml:space="preserve">      航运保障系统建设</t>
  </si>
  <si>
    <t xml:space="preserve">      其他港口建设费安排的支出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</si>
  <si>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</si>
  <si>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</si>
  <si>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</si>
  <si>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</si>
  <si>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</si>
  <si>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</si>
  <si>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</si>
  <si>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</si>
  <si>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</si>
  <si>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</si>
  <si>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</si>
  <si>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</si>
  <si>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</si>
  <si>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</si>
  <si>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</si>
  <si>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</si>
  <si>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</si>
  <si>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</si>
  <si>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</si>
  <si>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</si>
  <si>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</si>
  <si>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其他海南省高等级公路车辆通行附加费对应专项债务收入安排的支出</t>
  </si>
  <si>
    <t xml:space="preserve">      其他政府收费公路专项债券收入安排的支出</t>
  </si>
  <si>
    <t xml:space="preserve">      其他港口建设费对应专项债务收入安排的支出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</si>
  <si>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</si>
  <si>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</si>
  <si>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</si>
  <si>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</si>
  <si>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</si>
  <si>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其他政府性基金安排的支出</t>
  </si>
  <si>
    <t xml:space="preserve">      其他地方自行试点项目收益专项债券收入安排的支出</t>
  </si>
  <si>
    <t xml:space="preserve">      其他政府性基金债务收入安排的支出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</si>
  <si>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</si>
  <si>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</si>
  <si>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</si>
  <si>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</si>
  <si>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</si>
  <si>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</si>
  <si>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</si>
  <si>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</si>
  <si>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</si>
  <si>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</si>
  <si>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</si>
  <si>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</si>
  <si>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</si>
  <si>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</si>
  <si>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</si>
  <si>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</si>
  <si>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</si>
  <si>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</si>
  <si>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</si>
  <si>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项目类型</t>
  </si>
  <si>
    <t>债券性质</t>
  </si>
  <si>
    <t>科目代码</t>
  </si>
  <si>
    <t>收  入</t>
  </si>
  <si>
    <t>支  出</t>
  </si>
  <si>
    <t>项  目</t>
  </si>
  <si>
    <t>（一）港口建设费收入</t>
  </si>
  <si>
    <t>（二）国有土地收益基金收入</t>
  </si>
  <si>
    <t>（三）农业土地开发资金收入</t>
  </si>
  <si>
    <t>（四）国有土地使用权出让收入</t>
  </si>
  <si>
    <t>（五）城市基础设施配套费收入</t>
  </si>
  <si>
    <t>（六）车辆通行费</t>
  </si>
  <si>
    <t>（七）污水处理费收入</t>
  </si>
  <si>
    <t>（八）其他政府性基金收入</t>
  </si>
  <si>
    <t>二、文化体育与传媒支出</t>
  </si>
  <si>
    <t>(二)国有土地使用权出让金专项债务对应项目专项收入</t>
  </si>
  <si>
    <t>(三)农业土地开发资金专项债务对应项目专项收入</t>
  </si>
  <si>
    <t>(四)城市基础设施配套费专项债务对应项目专项收入</t>
  </si>
  <si>
    <t>(五)车辆通行费专项债务对应项目专项收入</t>
  </si>
  <si>
    <t>(六)污水处理费专项债务对应项目专项收入</t>
  </si>
  <si>
    <t>(七)其他政府性基金专项债务对应项目专项收入</t>
  </si>
  <si>
    <t>九、金融支出</t>
  </si>
  <si>
    <t>十一、债务付息支出</t>
  </si>
  <si>
    <t>十二、债务发行费用支出</t>
  </si>
  <si>
    <t>序号</t>
  </si>
  <si>
    <t>项目名称</t>
  </si>
  <si>
    <t>债券规模</t>
  </si>
  <si>
    <t>新增专项债券资金项目</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</si>
  <si>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</si>
  <si>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</si>
  <si>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</si>
  <si>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</si>
  <si>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</si>
  <si>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</si>
  <si>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</si>
  <si>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</si>
  <si>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</si>
  <si>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</si>
  <si>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</si>
  <si>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</si>
  <si>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</si>
  <si>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</si>
  <si>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</si>
  <si>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</si>
  <si>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</si>
  <si>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</si>
  <si>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</si>
  <si>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</si>
  <si>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</si>
  <si>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</si>
  <si>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</si>
  <si>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</si>
  <si>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</si>
  <si>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</si>
  <si>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</si>
  <si>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</si>
  <si>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</si>
  <si>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</si>
  <si>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</si>
  <si>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</si>
  <si>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</si>
  <si>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</si>
  <si>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</si>
  <si>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</si>
  <si>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</si>
  <si>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</si>
  <si>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</si>
  <si>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</si>
  <si>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</si>
  <si>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</si>
  <si>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</si>
  <si>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</si>
  <si>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</si>
  <si>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</si>
  <si>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</si>
  <si>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</si>
  <si>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</si>
  <si>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</si>
  <si>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</si>
  <si>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</si>
  <si>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</si>
  <si>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</si>
  <si>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</si>
  <si>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</si>
  <si>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</si>
  <si>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 xml:space="preserve">  其他支出</t>
  </si>
  <si>
    <t>科目编码</t>
  </si>
  <si>
    <t>项 目 名 称</t>
  </si>
  <si>
    <t>比年初预算数增减%</t>
  </si>
  <si>
    <t>完成
年初预算%</t>
  </si>
  <si>
    <t>完成
调整预算%</t>
  </si>
  <si>
    <t>预备费及预留</t>
  </si>
  <si>
    <t xml:space="preserve">  预备费</t>
  </si>
  <si>
    <t xml:space="preserve">  预留</t>
  </si>
  <si>
    <t xml:space="preserve">  国内债务还本</t>
    <phoneticPr fontId="109" type="noConversion"/>
  </si>
  <si>
    <t>一般公共预算支出总计</t>
  </si>
  <si>
    <t>政府性基金预算支出总计</t>
  </si>
  <si>
    <t>项目单位</t>
  </si>
  <si>
    <t>总投资</t>
  </si>
  <si>
    <t>当年投资计划</t>
  </si>
  <si>
    <t>一般债券</t>
  </si>
  <si>
    <t>年终结余</t>
  </si>
  <si>
    <t xml:space="preserve">  国内债务还本</t>
  </si>
  <si>
    <t>收入科目</t>
  </si>
  <si>
    <t>支出科目</t>
  </si>
  <si>
    <t>政府性基金</t>
  </si>
  <si>
    <t>新增一般债券资金项目</t>
  </si>
  <si>
    <t>南宁经济技术开发区管理委员会</t>
  </si>
  <si>
    <t>一</t>
  </si>
  <si>
    <t>其他</t>
  </si>
  <si>
    <t>二</t>
  </si>
  <si>
    <t>五、城乡社区支出</t>
    <phoneticPr fontId="103" type="noConversion"/>
  </si>
  <si>
    <t>年初预算数</t>
    <phoneticPr fontId="103" type="noConversion"/>
  </si>
  <si>
    <t>调整预算建议数</t>
    <phoneticPr fontId="103" type="noConversion"/>
  </si>
  <si>
    <t>二、非税收入</t>
  </si>
  <si>
    <t>金额单位：万元</t>
    <phoneticPr fontId="64" type="noConversion"/>
  </si>
  <si>
    <t>支 出</t>
    <phoneticPr fontId="64" type="noConversion"/>
  </si>
  <si>
    <t>项目</t>
  </si>
  <si>
    <t>年初预算</t>
  </si>
  <si>
    <t>比年初预算增减</t>
    <phoneticPr fontId="64" type="noConversion"/>
  </si>
  <si>
    <t>一、税收收入</t>
  </si>
  <si>
    <t>一、一般公共服务支出</t>
    <phoneticPr fontId="64" type="noConversion"/>
  </si>
  <si>
    <t>增值税</t>
  </si>
  <si>
    <t>消费税</t>
  </si>
  <si>
    <t>企业所得税</t>
  </si>
  <si>
    <t>企业所得税退税</t>
  </si>
  <si>
    <t>个人所得税</t>
  </si>
  <si>
    <t xml:space="preserve">     小学教育</t>
    <phoneticPr fontId="64" type="noConversion"/>
  </si>
  <si>
    <t>资源税</t>
  </si>
  <si>
    <t>城市维护建设税</t>
  </si>
  <si>
    <t>七、文化旅游体育与传媒支出</t>
    <phoneticPr fontId="64" type="noConversion"/>
  </si>
  <si>
    <t>房产税</t>
  </si>
  <si>
    <t>八、社会保障和就业支出</t>
    <phoneticPr fontId="64" type="noConversion"/>
  </si>
  <si>
    <t>印花税</t>
  </si>
  <si>
    <t>十、节能环保支出</t>
    <phoneticPr fontId="64" type="noConversion"/>
  </si>
  <si>
    <t>专项收入</t>
  </si>
  <si>
    <t>十一、城乡社区支出</t>
    <phoneticPr fontId="64" type="noConversion"/>
  </si>
  <si>
    <t>行政事业性收费收入</t>
  </si>
  <si>
    <t>城乡社区管理事务</t>
  </si>
  <si>
    <t>罚没收入</t>
  </si>
  <si>
    <t>其他城乡社区管理事务支出</t>
  </si>
  <si>
    <t>国有资本经营收入</t>
  </si>
  <si>
    <t>城乡社区规划与管理</t>
  </si>
  <si>
    <t>国有资源(资产)有偿使用收入</t>
  </si>
  <si>
    <t>城乡社区公共设施</t>
  </si>
  <si>
    <t>捐赠收入</t>
  </si>
  <si>
    <t>小城镇基础设施建设</t>
  </si>
  <si>
    <t>其他收入</t>
  </si>
  <si>
    <t>城乡社区环境卫生</t>
  </si>
  <si>
    <t>环境保护税</t>
  </si>
  <si>
    <t>建设市场管理与监督</t>
  </si>
  <si>
    <t>其他城乡社区支出</t>
  </si>
  <si>
    <t>十二、农林水支出</t>
    <phoneticPr fontId="64" type="noConversion"/>
  </si>
  <si>
    <t>十三、交通运输支出</t>
    <phoneticPr fontId="64" type="noConversion"/>
  </si>
  <si>
    <t>十四、资源勘探工业信息等支出</t>
  </si>
  <si>
    <t>十五、商业服务业等支出</t>
    <phoneticPr fontId="64" type="noConversion"/>
  </si>
  <si>
    <t>十六、金融支出</t>
    <phoneticPr fontId="64" type="noConversion"/>
  </si>
  <si>
    <t>二十一、灾害防治及应急管理支出</t>
    <phoneticPr fontId="64" type="noConversion"/>
  </si>
  <si>
    <t>地方政府一般债务付息支出</t>
  </si>
  <si>
    <t>地方政府一般债券付息支出</t>
  </si>
  <si>
    <t>地方政府其他一般债务付息支出</t>
  </si>
  <si>
    <t>地方政府一般债务发行费用支出</t>
  </si>
  <si>
    <t xml:space="preserve">  上解上级支出</t>
    <phoneticPr fontId="64" type="noConversion"/>
  </si>
  <si>
    <t>体制上解支出</t>
  </si>
  <si>
    <t>专项上解支出</t>
  </si>
  <si>
    <r>
      <t xml:space="preserve"> </t>
    </r>
    <r>
      <rPr>
        <b/>
        <sz val="10"/>
        <rFont val="宋体"/>
        <family val="3"/>
        <charset val="134"/>
      </rPr>
      <t xml:space="preserve"> </t>
    </r>
    <r>
      <rPr>
        <b/>
        <sz val="10"/>
        <rFont val="宋体"/>
        <family val="3"/>
        <charset val="134"/>
      </rPr>
      <t>年终结余</t>
    </r>
    <phoneticPr fontId="64" type="noConversion"/>
  </si>
  <si>
    <t xml:space="preserve">  地方政府一般债券转贷支出</t>
  </si>
  <si>
    <t xml:space="preserve">  新增一般债券转贷支出</t>
  </si>
  <si>
    <t xml:space="preserve">  置换一般债券转贷支出</t>
  </si>
  <si>
    <t xml:space="preserve">  再融资一般债券转贷支出</t>
  </si>
  <si>
    <t>安排预算稳定调节基金</t>
  </si>
  <si>
    <r>
      <t xml:space="preserve"> </t>
    </r>
    <r>
      <rPr>
        <b/>
        <sz val="10"/>
        <rFont val="宋体"/>
        <family val="3"/>
        <charset val="134"/>
      </rPr>
      <t xml:space="preserve"> </t>
    </r>
    <r>
      <rPr>
        <b/>
        <sz val="10"/>
        <rFont val="宋体"/>
        <family val="3"/>
        <charset val="134"/>
      </rPr>
      <t>债务还本支出</t>
    </r>
    <phoneticPr fontId="64" type="noConversion"/>
  </si>
  <si>
    <t>地方政府一般债务还本支出</t>
  </si>
  <si>
    <t>地方政府一般债券还本支出</t>
  </si>
  <si>
    <t>地方政府其他一般债务还本支出</t>
  </si>
  <si>
    <t>经开区农村公办学校校舍安全保障长效机制项</t>
  </si>
  <si>
    <t>义务教育</t>
  </si>
  <si>
    <t>2023年南宁经济技术开发区城市背街小巷整治改造提升工程</t>
  </si>
  <si>
    <t>无</t>
    <phoneticPr fontId="103" type="noConversion"/>
  </si>
  <si>
    <t>十、其他支出</t>
    <phoneticPr fontId="103" type="noConversion"/>
  </si>
  <si>
    <t>其他城乡社区公共设施支出</t>
    <phoneticPr fontId="103" type="noConversion"/>
  </si>
  <si>
    <t xml:space="preserve">       支持中小企业发展和管理支出</t>
    <phoneticPr fontId="103" type="noConversion"/>
  </si>
  <si>
    <t>目    录</t>
  </si>
  <si>
    <t>南宁经济技术开发区财政局编制</t>
    <phoneticPr fontId="103" type="noConversion"/>
  </si>
  <si>
    <t>二〇二三年八月</t>
    <phoneticPr fontId="103" type="noConversion"/>
  </si>
  <si>
    <t>一、南宁经济技术开发区预算调整方案</t>
    <phoneticPr fontId="103" type="noConversion"/>
  </si>
  <si>
    <t>2023年南宁经济技术开发区预算调整方案</t>
    <phoneticPr fontId="103" type="noConversion"/>
  </si>
  <si>
    <t>南宁经济技术开发区2023年一般公共预算调整方案</t>
    <phoneticPr fontId="64" type="noConversion"/>
  </si>
  <si>
    <t xml:space="preserve">   南宁经济技术开发区2023年一般公共预算</t>
    <phoneticPr fontId="103" type="noConversion"/>
  </si>
  <si>
    <t xml:space="preserve">  （按政府预算支出经济分类科目）调整方案</t>
    <phoneticPr fontId="103" type="noConversion"/>
  </si>
  <si>
    <t>南宁经济技术开发区2023年政府性基金预算调整方案</t>
    <phoneticPr fontId="103" type="noConversion"/>
  </si>
  <si>
    <t>南宁经济技术开发区2023年政府性基金预算</t>
    <phoneticPr fontId="103" type="noConversion"/>
  </si>
  <si>
    <t>（按政府预算支出经济分类科目）调整方案</t>
    <phoneticPr fontId="103" type="noConversion"/>
  </si>
  <si>
    <t>南宁经济技术开发区2023年新增政府债券资金安排表</t>
    <phoneticPr fontId="103" type="noConversion"/>
  </si>
  <si>
    <t>（一）南宁经济技术开发区2023年一般公共预算调整方案…………………………………………………第1页</t>
    <phoneticPr fontId="103" type="noConversion"/>
  </si>
  <si>
    <t>（二）南宁经济技术开发区2023年一般公共预算（按政府预算支出经济分类科目）调整方案…………第2页</t>
    <phoneticPr fontId="103" type="noConversion"/>
  </si>
  <si>
    <t>（三）南宁经济技术开发区2023年政府性基金预算调整方案………………………………………………第3页</t>
    <phoneticPr fontId="103" type="noConversion"/>
  </si>
  <si>
    <t>（四）南宁经济技术开发区2023年政府性基金预算（按政府预算支出经济分类科目）调整方案………第4页</t>
    <phoneticPr fontId="103" type="noConversion"/>
  </si>
  <si>
    <t>二、南宁经济技术开发区2023年新增政府债券资金安排表……………………………………………第5页</t>
    <phoneticPr fontId="10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</si>
</sst>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41" formatCode="_ * #,##0_ ;_ * \-#,##0_ ;_ * &quot;-&quot;_ ;_ @_ "/>
    <numFmt numFmtId="43" formatCode="_ * #,##0.00_ ;_ * \-#,##0.00_ ;_ * &quot;-&quot;??_ ;_ @_ "/>
    <numFmt numFmtId="176" formatCode="_-* #,##0.00_-;\-* #,##0.00_-;_-* &quot;-&quot;??_-;_-@_-"/>
    <numFmt numFmtId="177" formatCode="_-* #,##0.00_$_-;\-* #,##0.00_$_-;_-* &quot;-&quot;??_$_-;_-@_-"/>
    <numFmt numFmtId="178" formatCode="_-* #,##0.00&quot;$&quot;_-;\-* #,##0.00&quot;$&quot;_-;_-* &quot;-&quot;??&quot;$&quot;_-;_-@_-"/>
    <numFmt numFmtId="179" formatCode="_ \¥* #,##0.00_ ;_ \¥* \-#,##0.00_ ;_ \¥* &quot;-&quot;??_ ;_ @_ "/>
    <numFmt numFmtId="180" formatCode="&quot;$&quot;#,##0_);[Red]\(&quot;$&quot;#,##0\)"/>
    <numFmt numFmtId="181" formatCode="_-&quot;$&quot;* #,##0_-;\-&quot;$&quot;* #,##0_-;_-&quot;$&quot;* &quot;-&quot;_-;_-@_-"/>
    <numFmt numFmtId="182" formatCode="#,##0;\-#,##0;&quot;-&quot;"/>
    <numFmt numFmtId="183" formatCode="\¥#,##0;\¥\-#,##0"/>
    <numFmt numFmtId="184" formatCode="&quot;$&quot;\ #,##0_-;[Red]&quot;$&quot;\ #,##0\-"/>
    <numFmt numFmtId="185" formatCode="\$#,##0.00;\(\$#,##0.00\)"/>
    <numFmt numFmtId="186" formatCode="_(&quot;$&quot;* #,##0.00_);_(&quot;$&quot;* \(#,##0.00\);_(&quot;$&quot;* &quot;-&quot;??_);_(@_)"/>
    <numFmt numFmtId="187" formatCode="#,##0;\(#,##0\)"/>
    <numFmt numFmtId="188" formatCode="yy\.mm\.dd"/>
    <numFmt numFmtId="189" formatCode="_(&quot;$&quot;* #,##0_);_(&quot;$&quot;* \(#,##0\);_(&quot;$&quot;* &quot;-&quot;_);_(@_)"/>
    <numFmt numFmtId="190" formatCode="_-&quot;$&quot;\ * #,##0_-;_-&quot;$&quot;\ * #,##0\-;_-&quot;$&quot;\ * &quot;-&quot;_-;_-@_-"/>
    <numFmt numFmtId="191" formatCode="#,##0.0_);\(#,##0.0\)"/>
    <numFmt numFmtId="192" formatCode="_-&quot;$&quot;\ * #,##0.00_-;_-&quot;$&quot;\ * #,##0.00\-;_-&quot;$&quot;\ * &quot;-&quot;??_-;_-@_-"/>
    <numFmt numFmtId="193" formatCode="_-* #,##0_$_-;\-* #,##0_$_-;_-* &quot;-&quot;_$_-;_-@_-"/>
    <numFmt numFmtId="194" formatCode="_-* #,##0&quot;$&quot;_-;\-* #,##0&quot;$&quot;_-;_-* &quot;-&quot;&quot;$&quot;_-;_-@_-"/>
    <numFmt numFmtId="195" formatCode="#,##0_ "/>
    <numFmt numFmtId="196" formatCode="0.0"/>
    <numFmt numFmtId="197" formatCode="&quot;$&quot;#,##0.00_);[Red]\(&quot;$&quot;#,##0.00\)"/>
    <numFmt numFmtId="198" formatCode="\$#,##0;\(\$#,##0\)"/>
    <numFmt numFmtId="199" formatCode="&quot;$&quot;\ #,##0.00_-;[Red]&quot;$&quot;\ #,##0.00\-"/>
    <numFmt numFmtId="200" formatCode="0_);[Red]\(0\)"/>
    <numFmt numFmtId="201" formatCode="0_ "/>
    <numFmt numFmtId="202" formatCode="* #,##0.00;* \-#,##0.00;* &quot;-&quot;??;@"/>
    <numFmt numFmtId="203" formatCode="#,##0_ ;[Red]\-#,##0\ "/>
    <numFmt numFmtId="204" formatCode="0.00_);[Red]\(0.00\)"/>
    <numFmt numFmtId="205" formatCode="#,##0.00_ "/>
    <numFmt numFmtId="206" formatCode="0.00_ ;[Red]\-0.00\ "/>
    <numFmt numFmtId="207" formatCode="0.0_ "/>
  </numFmts>
  <fonts count="130">
    <font>
      <sz val="11"/>
      <color theme="1"/>
      <name val="宋体"/>
      <charset val="134"/>
      <scheme val="minor"/>
    </font>
    <font>
      <sz val="12"/>
      <name val="宋体"/>
      <family val="3"/>
      <charset val="134"/>
    </font>
    <font>
      <sz val="10"/>
      <name val="宋体"/>
      <family val="3"/>
      <charset val="134"/>
      <scheme val="minor"/>
    </font>
    <font>
      <b/>
      <sz val="10"/>
      <name val="宋体"/>
      <family val="3"/>
      <charset val="134"/>
      <scheme val="minor"/>
    </font>
    <font>
      <b/>
      <sz val="10"/>
      <color indexed="8"/>
      <name val="宋体"/>
      <family val="3"/>
      <charset val="134"/>
      <scheme val="minor"/>
    </font>
    <font>
      <sz val="12"/>
      <name val="Times New Roman"/>
      <family val="1"/>
    </font>
    <font>
      <b/>
      <sz val="10"/>
      <name val="宋体"/>
      <family val="3"/>
      <charset val="134"/>
    </font>
    <font>
      <sz val="22"/>
      <color indexed="8"/>
      <name val="Times New Roman"/>
      <family val="1"/>
    </font>
    <font>
      <sz val="10"/>
      <name val="Times New Roman"/>
      <family val="1"/>
    </font>
    <font>
      <sz val="11"/>
      <color indexed="52"/>
      <name val="宋体"/>
      <family val="3"/>
      <charset val="134"/>
    </font>
    <font>
      <sz val="11"/>
      <color indexed="8"/>
      <name val="Tahoma"/>
      <family val="2"/>
    </font>
    <font>
      <sz val="12"/>
      <color indexed="8"/>
      <name val="宋体"/>
      <family val="3"/>
      <charset val="134"/>
    </font>
    <font>
      <sz val="11"/>
      <color indexed="8"/>
      <name val="宋体"/>
      <family val="3"/>
      <charset val="134"/>
    </font>
    <font>
      <sz val="11"/>
      <color indexed="9"/>
      <name val="Tahoma"/>
      <family val="2"/>
    </font>
    <font>
      <sz val="11"/>
      <color indexed="9"/>
      <name val="宋体"/>
      <family val="3"/>
      <charset val="134"/>
    </font>
    <font>
      <sz val="11"/>
      <color indexed="17"/>
      <name val="宋体"/>
      <family val="3"/>
      <charset val="134"/>
    </font>
    <font>
      <sz val="11"/>
      <color indexed="17"/>
      <name val="Tahoma"/>
      <family val="2"/>
    </font>
    <font>
      <b/>
      <sz val="11"/>
      <color indexed="56"/>
      <name val="宋体"/>
      <family val="3"/>
      <charset val="134"/>
    </font>
    <font>
      <sz val="12"/>
      <color indexed="9"/>
      <name val="宋体"/>
      <family val="3"/>
      <charset val="134"/>
    </font>
    <font>
      <sz val="8"/>
      <name val="Times New Roman"/>
      <family val="1"/>
    </font>
    <font>
      <b/>
      <sz val="13"/>
      <color indexed="56"/>
      <name val="宋体"/>
      <family val="3"/>
      <charset val="134"/>
    </font>
    <font>
      <sz val="11"/>
      <color indexed="62"/>
      <name val="Tahoma"/>
      <family val="2"/>
    </font>
    <font>
      <sz val="11"/>
      <color indexed="60"/>
      <name val="Tahoma"/>
      <family val="2"/>
    </font>
    <font>
      <sz val="11"/>
      <color indexed="10"/>
      <name val="宋体"/>
      <family val="3"/>
      <charset val="134"/>
    </font>
    <font>
      <b/>
      <sz val="18"/>
      <color indexed="56"/>
      <name val="宋体"/>
      <family val="3"/>
      <charset val="134"/>
    </font>
    <font>
      <sz val="12"/>
      <color indexed="9"/>
      <name val="楷体_GB2312"/>
      <family val="3"/>
      <charset val="134"/>
    </font>
    <font>
      <sz val="10"/>
      <name val="Arial"/>
      <family val="2"/>
    </font>
    <font>
      <sz val="11"/>
      <name val="宋体"/>
      <family val="3"/>
      <charset val="134"/>
    </font>
    <font>
      <sz val="12"/>
      <color indexed="20"/>
      <name val="楷体_GB2312"/>
      <family val="3"/>
      <charset val="134"/>
    </font>
    <font>
      <sz val="10.5"/>
      <color indexed="20"/>
      <name val="宋体"/>
      <family val="3"/>
      <charset val="134"/>
    </font>
    <font>
      <sz val="12"/>
      <color indexed="17"/>
      <name val="宋体"/>
      <family val="3"/>
      <charset val="134"/>
    </font>
    <font>
      <b/>
      <sz val="11"/>
      <color indexed="9"/>
      <name val="宋体"/>
      <family val="3"/>
      <charset val="134"/>
    </font>
    <font>
      <sz val="11"/>
      <color indexed="60"/>
      <name val="宋体"/>
      <family val="3"/>
      <charset val="134"/>
    </font>
    <font>
      <sz val="11"/>
      <color indexed="20"/>
      <name val="Tahoma"/>
      <family val="2"/>
    </font>
    <font>
      <b/>
      <sz val="11"/>
      <color indexed="56"/>
      <name val="Tahoma"/>
      <family val="2"/>
    </font>
    <font>
      <sz val="12"/>
      <color indexed="62"/>
      <name val="楷体_GB2312"/>
      <family val="3"/>
      <charset val="134"/>
    </font>
    <font>
      <sz val="11"/>
      <color indexed="20"/>
      <name val="宋体"/>
      <family val="3"/>
      <charset val="134"/>
    </font>
    <font>
      <b/>
      <sz val="11"/>
      <color indexed="52"/>
      <name val="宋体"/>
      <family val="3"/>
      <charset val="134"/>
    </font>
    <font>
      <b/>
      <sz val="11"/>
      <color indexed="63"/>
      <name val="Tahoma"/>
      <family val="2"/>
    </font>
    <font>
      <sz val="10"/>
      <name val="Geneva"/>
      <family val="1"/>
    </font>
    <font>
      <b/>
      <sz val="11"/>
      <color indexed="63"/>
      <name val="宋体"/>
      <family val="3"/>
      <charset val="134"/>
    </font>
    <font>
      <sz val="10"/>
      <name val="MS Sans Serif"/>
      <family val="1"/>
    </font>
    <font>
      <sz val="12"/>
      <color indexed="8"/>
      <name val="楷体_GB2312"/>
      <family val="3"/>
      <charset val="134"/>
    </font>
    <font>
      <sz val="10"/>
      <name val="Helv"/>
      <family val="2"/>
    </font>
    <font>
      <b/>
      <sz val="15"/>
      <color indexed="56"/>
      <name val="宋体"/>
      <family val="3"/>
      <charset val="134"/>
    </font>
    <font>
      <sz val="12"/>
      <color indexed="17"/>
      <name val="仿宋_GB2312"/>
      <family val="3"/>
      <charset val="134"/>
    </font>
    <font>
      <sz val="12"/>
      <color indexed="17"/>
      <name val="楷体_GB2312"/>
      <family val="3"/>
      <charset val="134"/>
    </font>
    <font>
      <sz val="10.5"/>
      <color indexed="17"/>
      <name val="宋体"/>
      <family val="3"/>
      <charset val="134"/>
    </font>
    <font>
      <b/>
      <sz val="11"/>
      <color indexed="8"/>
      <name val="Tahoma"/>
      <family val="2"/>
    </font>
    <font>
      <sz val="11"/>
      <color indexed="10"/>
      <name val="Tahoma"/>
      <family val="2"/>
    </font>
    <font>
      <b/>
      <sz val="12"/>
      <color indexed="8"/>
      <name val="宋体"/>
      <family val="3"/>
      <charset val="134"/>
    </font>
    <font>
      <sz val="12"/>
      <name val="Courier"/>
      <family val="3"/>
    </font>
    <font>
      <b/>
      <sz val="9"/>
      <name val="Arial"/>
      <family val="2"/>
    </font>
    <font>
      <sz val="11"/>
      <color indexed="52"/>
      <name val="Tahoma"/>
      <family val="2"/>
    </font>
    <font>
      <b/>
      <sz val="11"/>
      <color indexed="8"/>
      <name val="宋体"/>
      <family val="3"/>
      <charset val="134"/>
    </font>
    <font>
      <u/>
      <sz val="12"/>
      <color indexed="12"/>
      <name val="宋体"/>
      <family val="3"/>
      <charset val="134"/>
    </font>
    <font>
      <sz val="12"/>
      <name val="官帕眉"/>
      <charset val="134"/>
    </font>
    <font>
      <sz val="12"/>
      <color indexed="20"/>
      <name val="仿宋_GB2312"/>
      <family val="3"/>
      <charset val="134"/>
    </font>
    <font>
      <sz val="12"/>
      <color indexed="10"/>
      <name val="楷体_GB2312"/>
      <family val="3"/>
      <charset val="134"/>
    </font>
    <font>
      <sz val="11"/>
      <color theme="1"/>
      <name val="宋体"/>
      <family val="3"/>
      <charset val="134"/>
      <scheme val="minor"/>
    </font>
    <font>
      <sz val="10"/>
      <color indexed="8"/>
      <name val="Arial"/>
      <family val="2"/>
    </font>
    <font>
      <sz val="11"/>
      <color indexed="9"/>
      <name val="Calibri"/>
      <family val="2"/>
    </font>
    <font>
      <b/>
      <sz val="15"/>
      <color indexed="56"/>
      <name val="Tahoma"/>
      <family val="2"/>
    </font>
    <font>
      <sz val="11"/>
      <color indexed="62"/>
      <name val="宋体"/>
      <family val="3"/>
      <charset val="134"/>
    </font>
    <font>
      <sz val="9"/>
      <name val="宋体"/>
      <family val="3"/>
      <charset val="134"/>
    </font>
    <font>
      <b/>
      <sz val="11"/>
      <color indexed="52"/>
      <name val="Tahoma"/>
      <family val="2"/>
    </font>
    <font>
      <sz val="12"/>
      <color indexed="20"/>
      <name val="宋体"/>
      <family val="3"/>
      <charset val="134"/>
    </font>
    <font>
      <sz val="12"/>
      <color indexed="16"/>
      <name val="宋体"/>
      <family val="3"/>
      <charset val="134"/>
    </font>
    <font>
      <sz val="12"/>
      <name val="Arial"/>
      <family val="2"/>
    </font>
    <font>
      <i/>
      <sz val="11"/>
      <color indexed="23"/>
      <name val="宋体"/>
      <family val="3"/>
      <charset val="134"/>
    </font>
    <font>
      <sz val="8"/>
      <name val="Arial"/>
      <family val="2"/>
    </font>
    <font>
      <b/>
      <sz val="12"/>
      <name val="Arial"/>
      <family val="2"/>
    </font>
    <font>
      <b/>
      <sz val="18"/>
      <name val="Arial"/>
      <family val="2"/>
    </font>
    <font>
      <sz val="12"/>
      <name val="Helv"/>
      <family val="2"/>
    </font>
    <font>
      <sz val="11"/>
      <color indexed="62"/>
      <name val="Calibri"/>
      <family val="2"/>
    </font>
    <font>
      <sz val="12"/>
      <color indexed="9"/>
      <name val="Helv"/>
      <family val="2"/>
    </font>
    <font>
      <sz val="7"/>
      <name val="Small Fonts"/>
      <family val="2"/>
    </font>
    <font>
      <b/>
      <sz val="10"/>
      <name val="MS Sans Serif"/>
      <family val="2"/>
    </font>
    <font>
      <b/>
      <sz val="10"/>
      <name val="Arial"/>
      <family val="2"/>
    </font>
    <font>
      <b/>
      <sz val="10"/>
      <name val="Tms Rmn"/>
      <family val="1"/>
    </font>
    <font>
      <sz val="10"/>
      <color indexed="8"/>
      <name val="MS Sans Serif"/>
      <family val="2"/>
    </font>
    <font>
      <b/>
      <sz val="15"/>
      <color indexed="56"/>
      <name val="楷体_GB2312"/>
      <family val="3"/>
      <charset val="134"/>
    </font>
    <font>
      <b/>
      <sz val="11"/>
      <color indexed="56"/>
      <name val="楷体_GB2312"/>
      <family val="3"/>
      <charset val="134"/>
    </font>
    <font>
      <b/>
      <sz val="13"/>
      <color indexed="56"/>
      <name val="Tahoma"/>
      <family val="2"/>
    </font>
    <font>
      <b/>
      <sz val="13"/>
      <color indexed="56"/>
      <name val="楷体_GB2312"/>
      <family val="3"/>
      <charset val="134"/>
    </font>
    <font>
      <sz val="12"/>
      <name val="바탕체"/>
      <family val="3"/>
    </font>
    <font>
      <b/>
      <sz val="14"/>
      <name val="楷体"/>
      <family val="3"/>
      <charset val="134"/>
    </font>
    <font>
      <b/>
      <sz val="18"/>
      <color indexed="62"/>
      <name val="宋体"/>
      <family val="3"/>
      <charset val="134"/>
    </font>
    <font>
      <sz val="10"/>
      <name val="楷体"/>
      <family val="3"/>
      <charset val="134"/>
    </font>
    <font>
      <i/>
      <sz val="11"/>
      <color indexed="23"/>
      <name val="Tahoma"/>
      <family val="2"/>
    </font>
    <font>
      <b/>
      <sz val="11"/>
      <color indexed="9"/>
      <name val="Tahoma"/>
      <family val="2"/>
    </font>
    <font>
      <sz val="10"/>
      <color indexed="20"/>
      <name val="Arial"/>
      <family val="2"/>
    </font>
    <font>
      <b/>
      <sz val="12"/>
      <color indexed="63"/>
      <name val="楷体_GB2312"/>
      <family val="3"/>
      <charset val="134"/>
    </font>
    <font>
      <sz val="10"/>
      <color indexed="17"/>
      <name val="Arial"/>
      <family val="2"/>
    </font>
    <font>
      <u/>
      <sz val="12"/>
      <color indexed="36"/>
      <name val="宋体"/>
      <family val="3"/>
      <charset val="134"/>
    </font>
    <font>
      <b/>
      <sz val="12"/>
      <color indexed="8"/>
      <name val="楷体_GB2312"/>
      <family val="3"/>
      <charset val="134"/>
    </font>
    <font>
      <b/>
      <sz val="12"/>
      <color indexed="52"/>
      <name val="楷体_GB2312"/>
      <family val="3"/>
      <charset val="134"/>
    </font>
    <font>
      <b/>
      <sz val="12"/>
      <color indexed="9"/>
      <name val="楷体_GB2312"/>
      <family val="3"/>
      <charset val="134"/>
    </font>
    <font>
      <i/>
      <sz val="12"/>
      <color indexed="23"/>
      <name val="楷体_GB2312"/>
      <family val="3"/>
      <charset val="134"/>
    </font>
    <font>
      <sz val="12"/>
      <color indexed="52"/>
      <name val="楷体_GB2312"/>
      <family val="3"/>
      <charset val="134"/>
    </font>
    <font>
      <sz val="12"/>
      <color indexed="60"/>
      <name val="楷体_GB2312"/>
      <family val="3"/>
      <charset val="134"/>
    </font>
    <font>
      <sz val="22"/>
      <name val="方正小标宋简体"/>
      <family val="4"/>
      <charset val="134"/>
    </font>
    <font>
      <sz val="22"/>
      <color indexed="8"/>
      <name val="方正小标宋简体"/>
      <family val="4"/>
      <charset val="134"/>
    </font>
    <font>
      <sz val="9"/>
      <name val="宋体"/>
      <family val="3"/>
      <charset val="134"/>
      <scheme val="minor"/>
    </font>
    <font>
      <sz val="11"/>
      <color indexed="8"/>
      <name val="宋体"/>
      <family val="2"/>
      <charset val="1"/>
      <scheme val="minor"/>
    </font>
    <font>
      <sz val="10"/>
      <color rgb="FF000000"/>
      <name val="宋体"/>
      <family val="3"/>
      <charset val="134"/>
      <scheme val="minor"/>
    </font>
    <font>
      <b/>
      <sz val="10"/>
      <color rgb="FF000000"/>
      <name val="宋体"/>
      <family val="3"/>
      <charset val="134"/>
      <scheme val="minor"/>
    </font>
    <font>
      <sz val="10"/>
      <color theme="1"/>
      <name val="宋体"/>
      <family val="3"/>
      <charset val="134"/>
      <scheme val="minor"/>
    </font>
    <font>
      <sz val="10"/>
      <color rgb="FFFF0000"/>
      <name val="宋体"/>
      <family val="3"/>
      <charset val="134"/>
      <scheme val="minor"/>
    </font>
    <font>
      <sz val="9"/>
      <name val="宋体"/>
      <family val="2"/>
      <charset val="134"/>
      <scheme val="minor"/>
    </font>
    <font>
      <b/>
      <sz val="10"/>
      <color theme="1"/>
      <name val="宋体"/>
      <family val="3"/>
      <charset val="134"/>
      <scheme val="minor"/>
    </font>
    <font>
      <b/>
      <sz val="11"/>
      <color theme="1"/>
      <name val="宋体"/>
      <family val="3"/>
      <charset val="134"/>
      <scheme val="minor"/>
    </font>
    <font>
      <sz val="11"/>
      <color rgb="FFFF0000"/>
      <name val="宋体"/>
      <family val="3"/>
      <charset val="134"/>
      <scheme val="minor"/>
    </font>
    <font>
      <sz val="10"/>
      <name val="宋体"/>
      <family val="3"/>
      <charset val="134"/>
    </font>
    <font>
      <b/>
      <sz val="11"/>
      <name val="宋体"/>
      <family val="3"/>
      <charset val="134"/>
      <scheme val="minor"/>
    </font>
    <font>
      <b/>
      <sz val="11"/>
      <name val="宋体"/>
      <family val="3"/>
      <charset val="134"/>
    </font>
    <font>
      <b/>
      <sz val="9"/>
      <color indexed="81"/>
      <name val="宋体"/>
      <family val="3"/>
      <charset val="134"/>
    </font>
    <font>
      <sz val="9"/>
      <color indexed="81"/>
      <name val="宋体"/>
      <family val="3"/>
      <charset val="134"/>
    </font>
    <font>
      <b/>
      <sz val="36"/>
      <name val="方正小标宋简体"/>
      <family val="4"/>
      <charset val="134"/>
    </font>
    <font>
      <b/>
      <sz val="28"/>
      <name val="方正小标宋简体"/>
      <family val="4"/>
      <charset val="134"/>
    </font>
    <font>
      <sz val="28"/>
      <name val="Times New Roman"/>
      <family val="1"/>
    </font>
    <font>
      <sz val="16"/>
      <name val="黑体"/>
      <family val="3"/>
      <charset val="134"/>
    </font>
    <font>
      <sz val="18"/>
      <name val="黑体"/>
      <family val="3"/>
      <charset val="134"/>
    </font>
    <font>
      <sz val="16"/>
      <name val="宋体"/>
      <family val="3"/>
      <charset val="134"/>
    </font>
    <font>
      <sz val="18"/>
      <name val="宋体"/>
      <family val="3"/>
      <charset val="134"/>
    </font>
    <font>
      <sz val="20"/>
      <name val="Times New Roman"/>
      <family val="1"/>
    </font>
    <font>
      <sz val="20"/>
      <name val="宋体"/>
      <family val="3"/>
      <charset val="134"/>
    </font>
    <font>
      <b/>
      <sz val="12"/>
      <name val="Times New Roman"/>
      <family val="1"/>
    </font>
    <font>
      <sz val="30"/>
      <name val="方正小标宋简体"/>
      <family val="4"/>
      <charset val="134"/>
    </font>
    <font>
      <b/>
      <sz val="20"/>
      <name val="宋体"/>
      <family val="3"/>
      <charset val="134"/>
      <scheme val="minor"/>
    </font>
  </fonts>
  <fills count="3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10"/>
        <bgColor indexed="64"/>
      </patternFill>
    </fill>
    <fill>
      <patternFill patternType="solid">
        <fgColor indexed="62"/>
        <bgColor indexed="64"/>
      </patternFill>
    </fill>
    <fill>
      <patternFill patternType="solid">
        <fgColor indexed="27"/>
        <bgColor indexed="64"/>
      </patternFill>
    </fill>
    <fill>
      <patternFill patternType="solid">
        <fgColor indexed="53"/>
        <bgColor indexed="64"/>
      </patternFill>
    </fill>
    <fill>
      <patternFill patternType="solid">
        <fgColor indexed="31"/>
        <bgColor indexed="64"/>
      </patternFill>
    </fill>
    <fill>
      <patternFill patternType="solid">
        <fgColor indexed="49"/>
        <bgColor indexed="64"/>
      </patternFill>
    </fill>
    <fill>
      <patternFill patternType="solid">
        <fgColor indexed="46"/>
        <bgColor indexed="64"/>
      </patternFill>
    </fill>
    <fill>
      <patternFill patternType="solid">
        <fgColor indexed="57"/>
        <bgColor indexed="64"/>
      </patternFill>
    </fill>
    <fill>
      <patternFill patternType="solid">
        <fgColor indexed="11"/>
        <bgColor indexed="64"/>
      </patternFill>
    </fill>
    <fill>
      <patternFill patternType="solid">
        <fgColor indexed="42"/>
        <bgColor indexed="64"/>
      </patternFill>
    </fill>
    <fill>
      <patternFill patternType="solid">
        <fgColor indexed="29"/>
        <bgColor indexed="64"/>
      </patternFill>
    </fill>
    <fill>
      <patternFill patternType="solid">
        <fgColor indexed="36"/>
        <bgColor indexed="64"/>
      </patternFill>
    </fill>
    <fill>
      <patternFill patternType="solid">
        <fgColor indexed="47"/>
        <bgColor indexed="64"/>
      </patternFill>
    </fill>
    <fill>
      <patternFill patternType="solid">
        <fgColor indexed="52"/>
        <bgColor indexed="64"/>
      </patternFill>
    </fill>
    <fill>
      <patternFill patternType="solid">
        <fgColor indexed="43"/>
        <bgColor indexed="64"/>
      </patternFill>
    </fill>
    <fill>
      <patternFill patternType="solid">
        <fgColor indexed="45"/>
        <bgColor indexed="64"/>
      </patternFill>
    </fill>
    <fill>
      <patternFill patternType="solid">
        <fgColor indexed="26"/>
        <bgColor indexed="64"/>
      </patternFill>
    </fill>
    <fill>
      <patternFill patternType="solid">
        <fgColor indexed="51"/>
        <bgColor indexed="64"/>
      </patternFill>
    </fill>
    <fill>
      <patternFill patternType="solid">
        <fgColor indexed="55"/>
        <bgColor indexed="64"/>
      </patternFill>
    </fill>
    <fill>
      <patternFill patternType="solid">
        <fgColor indexed="30"/>
        <bgColor indexed="64"/>
      </patternFill>
    </fill>
    <fill>
      <patternFill patternType="solid">
        <fgColor indexed="54"/>
        <bgColor indexed="64"/>
      </patternFill>
    </fill>
    <fill>
      <patternFill patternType="solid">
        <fgColor indexed="25"/>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15"/>
        <bgColor indexed="64"/>
      </patternFill>
    </fill>
    <fill>
      <patternFill patternType="solid">
        <fgColor indexed="12"/>
        <bgColor indexed="64"/>
      </patternFill>
    </fill>
    <fill>
      <patternFill patternType="mediumGray">
        <fgColor indexed="22"/>
      </patternFill>
    </fill>
    <fill>
      <patternFill patternType="gray0625"/>
    </fill>
    <fill>
      <patternFill patternType="solid">
        <fgColor theme="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top/>
      <bottom style="double">
        <color indexed="52"/>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style="thin">
        <color auto="1"/>
      </right>
      <top/>
      <bottom style="thin">
        <color auto="1"/>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right/>
      <top style="medium">
        <color auto="1"/>
      </top>
      <bottom style="medium">
        <color auto="1"/>
      </bottom>
      <diagonal/>
    </border>
    <border>
      <left/>
      <right/>
      <top style="thin">
        <color auto="1"/>
      </top>
      <bottom style="thin">
        <color auto="1"/>
      </bottom>
      <diagonal/>
    </border>
    <border>
      <left/>
      <right/>
      <top/>
      <bottom style="medium">
        <color auto="1"/>
      </bottom>
      <diagonal/>
    </border>
    <border>
      <left style="thin">
        <color auto="1"/>
      </left>
      <right style="thin">
        <color auto="1"/>
      </right>
      <top/>
      <bottom/>
      <diagonal/>
    </border>
    <border>
      <left/>
      <right/>
      <top style="thin">
        <color auto="1"/>
      </top>
      <bottom style="double">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976">
    <xf numFmtId="0" fontId="0" fillId="0" borderId="0">
      <alignment vertical="center"/>
    </xf>
    <xf numFmtId="0" fontId="12" fillId="10" borderId="0" applyNumberFormat="0" applyBorder="0" applyAlignment="0" applyProtection="0">
      <alignment vertical="center"/>
    </xf>
    <xf numFmtId="0" fontId="14" fillId="7" borderId="0" applyNumberFormat="0" applyBorder="0" applyAlignment="0" applyProtection="0">
      <alignment vertical="center"/>
    </xf>
    <xf numFmtId="0" fontId="12" fillId="16" borderId="0" applyNumberFormat="0" applyBorder="0" applyAlignment="0" applyProtection="0">
      <alignment vertical="center"/>
    </xf>
    <xf numFmtId="0" fontId="13" fillId="14" borderId="0" applyNumberFormat="0" applyBorder="0" applyAlignment="0" applyProtection="0">
      <alignment vertical="center"/>
    </xf>
    <xf numFmtId="0" fontId="10" fillId="2" borderId="0" applyNumberFormat="0" applyBorder="0" applyAlignment="0" applyProtection="0">
      <alignment vertical="center"/>
    </xf>
    <xf numFmtId="0" fontId="12" fillId="0" borderId="0">
      <alignment vertical="center"/>
    </xf>
    <xf numFmtId="0" fontId="12" fillId="0" borderId="0">
      <alignment vertical="center"/>
    </xf>
    <xf numFmtId="0" fontId="19" fillId="0" borderId="0">
      <alignment horizontal="center" wrapText="1"/>
      <protection locked="0"/>
    </xf>
    <xf numFmtId="0" fontId="12" fillId="10" borderId="0" applyNumberFormat="0" applyBorder="0" applyAlignment="0" applyProtection="0">
      <alignment vertical="center"/>
    </xf>
    <xf numFmtId="0" fontId="11" fillId="3" borderId="0" applyNumberFormat="0" applyBorder="0" applyAlignment="0" applyProtection="0"/>
    <xf numFmtId="0" fontId="12" fillId="14" borderId="0" applyNumberFormat="0" applyBorder="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12" fillId="2"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12" borderId="0" applyNumberFormat="0" applyBorder="0" applyAlignment="0" applyProtection="0">
      <alignment vertical="center"/>
    </xf>
    <xf numFmtId="0" fontId="10" fillId="8" borderId="0" applyNumberFormat="0" applyBorder="0" applyAlignment="0" applyProtection="0">
      <alignment vertical="center"/>
    </xf>
    <xf numFmtId="0" fontId="10" fillId="14"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0" fillId="10" borderId="0" applyNumberFormat="0" applyBorder="0" applyAlignment="0" applyProtection="0">
      <alignment vertical="center"/>
    </xf>
    <xf numFmtId="0" fontId="13" fillId="14" borderId="0" applyNumberFormat="0" applyBorder="0" applyAlignment="0" applyProtection="0">
      <alignment vertical="center"/>
    </xf>
    <xf numFmtId="0" fontId="5" fillId="0" borderId="0"/>
    <xf numFmtId="0" fontId="26" fillId="0" borderId="0"/>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2" fillId="6" borderId="0" applyNumberFormat="0" applyBorder="0" applyAlignment="0" applyProtection="0">
      <alignment vertical="center"/>
    </xf>
    <xf numFmtId="0" fontId="21" fillId="16" borderId="6" applyNumberFormat="0" applyAlignment="0" applyProtection="0">
      <alignment vertical="center"/>
    </xf>
    <xf numFmtId="0" fontId="12" fillId="19" borderId="0" applyNumberFormat="0" applyBorder="0" applyAlignment="0" applyProtection="0">
      <alignment vertical="center"/>
    </xf>
    <xf numFmtId="0" fontId="14" fillId="9" borderId="0" applyNumberFormat="0" applyBorder="0" applyAlignment="0" applyProtection="0">
      <alignment vertical="center"/>
    </xf>
    <xf numFmtId="0" fontId="5" fillId="0" borderId="0"/>
    <xf numFmtId="0" fontId="14" fillId="5" borderId="0" applyNumberFormat="0" applyBorder="0" applyAlignment="0" applyProtection="0">
      <alignment vertical="center"/>
    </xf>
    <xf numFmtId="0" fontId="13" fillId="15" borderId="0" applyNumberFormat="0" applyBorder="0" applyAlignment="0" applyProtection="0">
      <alignment vertical="center"/>
    </xf>
    <xf numFmtId="0" fontId="10" fillId="12" borderId="0" applyNumberFormat="0" applyBorder="0" applyAlignment="0" applyProtection="0">
      <alignment vertical="center"/>
    </xf>
    <xf numFmtId="0" fontId="30" fillId="13" borderId="0" applyNumberFormat="0" applyBorder="0" applyAlignment="0" applyProtection="0"/>
    <xf numFmtId="0" fontId="10" fillId="21" borderId="0" applyNumberFormat="0" applyBorder="0" applyAlignment="0" applyProtection="0">
      <alignment vertical="center"/>
    </xf>
    <xf numFmtId="0" fontId="10" fillId="6" borderId="0" applyNumberFormat="0" applyBorder="0" applyAlignment="0" applyProtection="0">
      <alignment vertical="center"/>
    </xf>
    <xf numFmtId="0" fontId="1" fillId="0" borderId="0"/>
    <xf numFmtId="0" fontId="13" fillId="4"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5" fillId="0" borderId="0"/>
    <xf numFmtId="0" fontId="31" fillId="22" borderId="9" applyNumberFormat="0" applyAlignment="0" applyProtection="0">
      <alignment vertical="center"/>
    </xf>
    <xf numFmtId="0" fontId="31" fillId="22" borderId="9" applyNumberFormat="0" applyAlignment="0" applyProtection="0">
      <alignment vertical="center"/>
    </xf>
    <xf numFmtId="9" fontId="12" fillId="0" borderId="0" applyFont="0" applyFill="0" applyBorder="0" applyAlignment="0" applyProtection="0">
      <alignment vertical="center"/>
    </xf>
    <xf numFmtId="0" fontId="5"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33" fillId="19" borderId="0" applyNumberFormat="0" applyBorder="0" applyAlignment="0" applyProtection="0">
      <alignment vertical="center"/>
    </xf>
    <xf numFmtId="0" fontId="26" fillId="0" borderId="0"/>
    <xf numFmtId="0" fontId="5" fillId="0" borderId="0"/>
    <xf numFmtId="0" fontId="23" fillId="0" borderId="0" applyNumberFormat="0" applyFill="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5" borderId="0" applyNumberFormat="0" applyBorder="0" applyAlignment="0" applyProtection="0">
      <alignment vertical="center"/>
    </xf>
    <xf numFmtId="0" fontId="1" fillId="0" borderId="0">
      <alignment vertical="center"/>
    </xf>
    <xf numFmtId="0" fontId="1" fillId="0" borderId="0">
      <alignment vertical="center"/>
    </xf>
    <xf numFmtId="0" fontId="15" fillId="13"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37" fillId="3" borderId="6" applyNumberFormat="0" applyAlignment="0" applyProtection="0">
      <alignment vertical="center"/>
    </xf>
    <xf numFmtId="181" fontId="12" fillId="0" borderId="0" applyFont="0" applyFill="0" applyBorder="0" applyAlignment="0" applyProtection="0"/>
    <xf numFmtId="0" fontId="12" fillId="2" borderId="0" applyNumberFormat="0" applyBorder="0" applyAlignment="0" applyProtection="0">
      <alignment vertical="center"/>
    </xf>
    <xf numFmtId="0" fontId="10" fillId="19" borderId="0" applyNumberFormat="0" applyBorder="0" applyAlignment="0" applyProtection="0">
      <alignment vertical="center"/>
    </xf>
    <xf numFmtId="0" fontId="29" fillId="10"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6" borderId="0" applyNumberFormat="0" applyBorder="0" applyAlignment="0" applyProtection="0">
      <alignment vertical="center"/>
    </xf>
    <xf numFmtId="0" fontId="10" fillId="13" borderId="0" applyNumberFormat="0" applyBorder="0" applyAlignment="0" applyProtection="0">
      <alignment vertical="center"/>
    </xf>
    <xf numFmtId="49" fontId="12" fillId="0" borderId="0" applyFont="0" applyFill="0" applyBorder="0" applyAlignment="0" applyProtection="0"/>
    <xf numFmtId="0" fontId="37" fillId="3" borderId="6" applyNumberFormat="0" applyAlignment="0" applyProtection="0">
      <alignment vertical="center"/>
    </xf>
    <xf numFmtId="0" fontId="12" fillId="2" borderId="0" applyNumberFormat="0" applyBorder="0" applyAlignment="0" applyProtection="0">
      <alignment vertical="center"/>
    </xf>
    <xf numFmtId="0" fontId="10" fillId="19"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43" fillId="0" borderId="0"/>
    <xf numFmtId="0" fontId="12" fillId="21" borderId="0" applyNumberFormat="0" applyBorder="0" applyAlignment="0" applyProtection="0">
      <alignment vertical="center"/>
    </xf>
    <xf numFmtId="0" fontId="12" fillId="14" borderId="0" applyNumberFormat="0" applyBorder="0" applyAlignment="0" applyProtection="0">
      <alignment vertical="center"/>
    </xf>
    <xf numFmtId="0" fontId="20" fillId="0" borderId="5" applyNumberFormat="0" applyFill="0" applyAlignment="0" applyProtection="0">
      <alignment vertical="center"/>
    </xf>
    <xf numFmtId="0" fontId="12" fillId="14" borderId="0" applyNumberFormat="0" applyBorder="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43" fillId="0" borderId="0"/>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xf numFmtId="0" fontId="5" fillId="0" borderId="0"/>
    <xf numFmtId="0" fontId="13" fillId="12" borderId="0" applyNumberFormat="0" applyBorder="0" applyAlignment="0" applyProtection="0">
      <alignment vertical="center"/>
    </xf>
    <xf numFmtId="0" fontId="10" fillId="8" borderId="0" applyNumberFormat="0" applyBorder="0" applyAlignment="0" applyProtection="0">
      <alignment vertical="center"/>
    </xf>
    <xf numFmtId="0" fontId="10" fillId="14" borderId="0" applyNumberFormat="0" applyBorder="0" applyAlignment="0" applyProtection="0">
      <alignment vertical="center"/>
    </xf>
    <xf numFmtId="0" fontId="13" fillId="23"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26" fillId="0" borderId="0"/>
    <xf numFmtId="0" fontId="1" fillId="0" borderId="0"/>
    <xf numFmtId="0" fontId="10" fillId="21" borderId="0" applyNumberFormat="0" applyBorder="0" applyAlignment="0" applyProtection="0">
      <alignment vertical="center"/>
    </xf>
    <xf numFmtId="0" fontId="10" fillId="6" borderId="0" applyNumberFormat="0" applyBorder="0" applyAlignment="0" applyProtection="0">
      <alignment vertical="center"/>
    </xf>
    <xf numFmtId="0" fontId="26" fillId="0" borderId="0">
      <protection locked="0"/>
    </xf>
    <xf numFmtId="0" fontId="10" fillId="21" borderId="0" applyNumberFormat="0" applyBorder="0" applyAlignment="0" applyProtection="0">
      <alignment vertical="center"/>
    </xf>
    <xf numFmtId="0" fontId="10" fillId="6" borderId="0" applyNumberFormat="0" applyBorder="0" applyAlignment="0" applyProtection="0">
      <alignment vertical="center"/>
    </xf>
    <xf numFmtId="0" fontId="43" fillId="0" borderId="0"/>
    <xf numFmtId="0" fontId="10" fillId="21" borderId="0" applyNumberFormat="0" applyBorder="0" applyAlignment="0" applyProtection="0">
      <alignment vertical="center"/>
    </xf>
    <xf numFmtId="0" fontId="10" fillId="6" borderId="0" applyNumberFormat="0" applyBorder="0" applyAlignment="0" applyProtection="0">
      <alignment vertical="center"/>
    </xf>
    <xf numFmtId="0" fontId="42" fillId="13" borderId="0" applyNumberFormat="0" applyBorder="0" applyAlignment="0" applyProtection="0">
      <alignment vertical="center"/>
    </xf>
    <xf numFmtId="0" fontId="39" fillId="0" borderId="0"/>
    <xf numFmtId="0" fontId="5" fillId="0" borderId="0"/>
    <xf numFmtId="0" fontId="12" fillId="16" borderId="0" applyNumberFormat="0" applyBorder="0" applyAlignment="0" applyProtection="0">
      <alignment vertical="center"/>
    </xf>
    <xf numFmtId="0" fontId="39" fillId="0" borderId="0"/>
    <xf numFmtId="0" fontId="12" fillId="16" borderId="0" applyNumberFormat="0" applyBorder="0" applyAlignment="0" applyProtection="0">
      <alignment vertical="center"/>
    </xf>
    <xf numFmtId="0" fontId="43" fillId="0" borderId="0"/>
    <xf numFmtId="0" fontId="34" fillId="0" borderId="12" applyNumberFormat="0" applyFill="0" applyAlignment="0" applyProtection="0">
      <alignment vertical="center"/>
    </xf>
    <xf numFmtId="0" fontId="44" fillId="0" borderId="11" applyNumberFormat="0" applyFill="0" applyAlignment="0" applyProtection="0">
      <alignment vertical="center"/>
    </xf>
    <xf numFmtId="0" fontId="44" fillId="0" borderId="11" applyNumberFormat="0" applyFill="0" applyAlignment="0" applyProtection="0">
      <alignment vertical="center"/>
    </xf>
    <xf numFmtId="0" fontId="5" fillId="0" borderId="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45" fillId="13" borderId="0" applyNumberFormat="0" applyBorder="0" applyAlignment="0" applyProtection="0">
      <alignment vertical="center"/>
    </xf>
    <xf numFmtId="0" fontId="43" fillId="0" borderId="0"/>
    <xf numFmtId="0" fontId="26" fillId="0" borderId="0"/>
    <xf numFmtId="0" fontId="14" fillId="4" borderId="0" applyNumberFormat="0" applyBorder="0" applyAlignment="0" applyProtection="0">
      <alignment vertical="center"/>
    </xf>
    <xf numFmtId="0" fontId="11" fillId="8" borderId="0" applyNumberFormat="0" applyBorder="0" applyAlignment="0" applyProtection="0"/>
    <xf numFmtId="0" fontId="12" fillId="8" borderId="0" applyNumberFormat="0" applyBorder="0" applyAlignment="0" applyProtection="0">
      <alignment vertical="center"/>
    </xf>
    <xf numFmtId="0" fontId="14" fillId="4" borderId="0" applyNumberFormat="0" applyBorder="0" applyAlignment="0" applyProtection="0">
      <alignment vertical="center"/>
    </xf>
    <xf numFmtId="0" fontId="12" fillId="19" borderId="0" applyNumberFormat="0" applyBorder="0" applyAlignment="0" applyProtection="0">
      <alignment vertical="center"/>
    </xf>
    <xf numFmtId="0" fontId="14" fillId="4" borderId="0" applyNumberFormat="0" applyBorder="0" applyAlignment="0" applyProtection="0">
      <alignment vertical="center"/>
    </xf>
    <xf numFmtId="0" fontId="12" fillId="13" borderId="0" applyNumberFormat="0" applyBorder="0" applyAlignment="0" applyProtection="0">
      <alignment vertical="center"/>
    </xf>
    <xf numFmtId="0" fontId="14" fillId="4" borderId="0" applyNumberFormat="0" applyBorder="0" applyAlignment="0" applyProtection="0">
      <alignment vertical="center"/>
    </xf>
    <xf numFmtId="0" fontId="12" fillId="10" borderId="0" applyNumberFormat="0" applyBorder="0" applyAlignment="0" applyProtection="0">
      <alignment vertical="center"/>
    </xf>
    <xf numFmtId="0" fontId="14" fillId="4" borderId="0" applyNumberFormat="0" applyBorder="0" applyAlignment="0" applyProtection="0">
      <alignment vertical="center"/>
    </xf>
    <xf numFmtId="0" fontId="12" fillId="6" borderId="0" applyNumberFormat="0" applyBorder="0" applyAlignment="0" applyProtection="0">
      <alignment vertical="center"/>
    </xf>
    <xf numFmtId="0" fontId="14" fillId="4" borderId="0" applyNumberFormat="0" applyBorder="0" applyAlignment="0" applyProtection="0">
      <alignment vertical="center"/>
    </xf>
    <xf numFmtId="0" fontId="12" fillId="16" borderId="0" applyNumberFormat="0" applyBorder="0" applyAlignment="0" applyProtection="0">
      <alignment vertical="center"/>
    </xf>
    <xf numFmtId="0" fontId="13" fillId="12" borderId="0" applyNumberFormat="0" applyBorder="0" applyAlignment="0" applyProtection="0">
      <alignment vertical="center"/>
    </xf>
    <xf numFmtId="0" fontId="10" fillId="8" borderId="0" applyNumberFormat="0" applyBorder="0" applyAlignment="0" applyProtection="0">
      <alignment vertical="center"/>
    </xf>
    <xf numFmtId="0" fontId="10" fillId="14" borderId="0" applyNumberFormat="0" applyBorder="0" applyAlignment="0" applyProtection="0">
      <alignment vertical="center"/>
    </xf>
    <xf numFmtId="0" fontId="36" fillId="10"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0" fillId="8" borderId="0" applyNumberFormat="0" applyBorder="0" applyAlignment="0" applyProtection="0">
      <alignment vertical="center"/>
    </xf>
    <xf numFmtId="0" fontId="10" fillId="14"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0" fillId="8"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2" fillId="8"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38" fontId="12" fillId="0" borderId="0" applyFont="0" applyFill="0" applyBorder="0" applyAlignment="0" applyProtection="0"/>
    <xf numFmtId="0" fontId="12" fillId="8"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2" fillId="8"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2" fillId="8" borderId="0" applyNumberFormat="0" applyBorder="0" applyAlignment="0" applyProtection="0">
      <alignment vertical="center"/>
    </xf>
    <xf numFmtId="0" fontId="13" fillId="12"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2" fillId="8" borderId="0" applyNumberFormat="0" applyBorder="0" applyAlignment="0" applyProtection="0">
      <alignment vertical="center"/>
    </xf>
    <xf numFmtId="0" fontId="30" fillId="13"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14" borderId="0" applyNumberFormat="0" applyBorder="0" applyAlignment="0" applyProtection="0">
      <alignment vertical="center"/>
    </xf>
    <xf numFmtId="0" fontId="14" fillId="4" borderId="0" applyNumberFormat="0" applyBorder="0" applyAlignment="0" applyProtection="0">
      <alignment vertical="center"/>
    </xf>
    <xf numFmtId="0" fontId="42" fillId="8"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29" fillId="10" borderId="0" applyNumberFormat="0" applyBorder="0" applyAlignment="0" applyProtection="0">
      <alignment vertical="center"/>
    </xf>
    <xf numFmtId="0" fontId="10" fillId="13" borderId="0" applyNumberFormat="0" applyBorder="0" applyAlignment="0" applyProtection="0">
      <alignment vertical="center"/>
    </xf>
    <xf numFmtId="0" fontId="13" fillId="23" borderId="0" applyNumberFormat="0" applyBorder="0" applyAlignment="0" applyProtection="0">
      <alignment vertical="center"/>
    </xf>
    <xf numFmtId="0" fontId="12" fillId="8"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13" borderId="0" applyNumberFormat="0" applyBorder="0" applyAlignment="0" applyProtection="0">
      <alignment vertical="center"/>
    </xf>
    <xf numFmtId="0" fontId="13" fillId="23" borderId="0" applyNumberFormat="0" applyBorder="0" applyAlignment="0" applyProtection="0">
      <alignment vertical="center"/>
    </xf>
    <xf numFmtId="0" fontId="12" fillId="8"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13" borderId="0" applyNumberFormat="0" applyBorder="0" applyAlignment="0" applyProtection="0">
      <alignment vertical="center"/>
    </xf>
    <xf numFmtId="0" fontId="13" fillId="23" borderId="0" applyNumberFormat="0" applyBorder="0" applyAlignment="0" applyProtection="0">
      <alignment vertical="center"/>
    </xf>
    <xf numFmtId="0" fontId="12" fillId="8" borderId="0" applyNumberFormat="0" applyBorder="0" applyAlignment="0" applyProtection="0">
      <alignment vertical="center"/>
    </xf>
    <xf numFmtId="0" fontId="14" fillId="15" borderId="0" applyNumberFormat="0" applyBorder="0" applyAlignment="0" applyProtection="0">
      <alignment vertical="center"/>
    </xf>
    <xf numFmtId="0" fontId="10" fillId="21"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13" borderId="0" applyNumberFormat="0" applyBorder="0" applyAlignment="0" applyProtection="0">
      <alignment vertical="center"/>
    </xf>
    <xf numFmtId="0" fontId="13" fillId="23" borderId="0" applyNumberFormat="0" applyBorder="0" applyAlignment="0" applyProtection="0">
      <alignment vertical="center"/>
    </xf>
    <xf numFmtId="0" fontId="12" fillId="8" borderId="0" applyNumberFormat="0" applyBorder="0" applyAlignment="0" applyProtection="0">
      <alignment vertical="center"/>
    </xf>
    <xf numFmtId="0" fontId="14" fillId="15" borderId="0" applyNumberFormat="0" applyBorder="0" applyAlignment="0" applyProtection="0">
      <alignment vertical="center"/>
    </xf>
    <xf numFmtId="0" fontId="10" fillId="6" borderId="0" applyNumberFormat="0" applyBorder="0" applyAlignment="0" applyProtection="0">
      <alignment vertical="center"/>
    </xf>
    <xf numFmtId="0" fontId="13" fillId="12" borderId="0" applyNumberFormat="0" applyBorder="0" applyAlignment="0" applyProtection="0">
      <alignment vertical="center"/>
    </xf>
    <xf numFmtId="0" fontId="10" fillId="13" borderId="0" applyNumberFormat="0" applyBorder="0" applyAlignment="0" applyProtection="0">
      <alignment vertical="center"/>
    </xf>
    <xf numFmtId="0" fontId="13" fillId="23" borderId="0" applyNumberFormat="0" applyBorder="0" applyAlignment="0" applyProtection="0">
      <alignment vertical="center"/>
    </xf>
    <xf numFmtId="0" fontId="12" fillId="8" borderId="0" applyNumberFormat="0" applyBorder="0" applyAlignment="0" applyProtection="0">
      <alignment vertical="center"/>
    </xf>
    <xf numFmtId="0" fontId="13" fillId="12" borderId="0" applyNumberFormat="0" applyBorder="0" applyAlignment="0" applyProtection="0">
      <alignment vertical="center"/>
    </xf>
    <xf numFmtId="0" fontId="10" fillId="14" borderId="0" applyNumberFormat="0" applyBorder="0" applyAlignment="0" applyProtection="0">
      <alignment vertical="center"/>
    </xf>
    <xf numFmtId="0" fontId="13" fillId="23"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4" borderId="0" applyNumberFormat="0" applyBorder="0" applyAlignment="0" applyProtection="0">
      <alignment vertical="center"/>
    </xf>
    <xf numFmtId="0" fontId="15" fillId="13" borderId="0" applyNumberFormat="0" applyBorder="0" applyAlignment="0" applyProtection="0">
      <alignment vertical="center"/>
    </xf>
    <xf numFmtId="0" fontId="13" fillId="9" borderId="0" applyNumberFormat="0" applyBorder="0" applyAlignment="0" applyProtection="0">
      <alignment vertical="center"/>
    </xf>
    <xf numFmtId="0" fontId="12" fillId="8" borderId="0" applyNumberFormat="0" applyBorder="0" applyAlignment="0" applyProtection="0">
      <alignment vertical="center"/>
    </xf>
    <xf numFmtId="0" fontId="12" fillId="14" borderId="0" applyNumberFormat="0" applyBorder="0" applyAlignment="0" applyProtection="0">
      <alignment vertical="center"/>
    </xf>
    <xf numFmtId="0" fontId="42" fillId="14" borderId="0" applyNumberFormat="0" applyBorder="0" applyAlignment="0" applyProtection="0">
      <alignment vertical="center"/>
    </xf>
    <xf numFmtId="0" fontId="10" fillId="14" borderId="0" applyNumberFormat="0" applyBorder="0" applyAlignment="0" applyProtection="0">
      <alignment vertical="center"/>
    </xf>
    <xf numFmtId="0" fontId="13" fillId="9" borderId="0" applyNumberFormat="0" applyBorder="0" applyAlignment="0" applyProtection="0">
      <alignment vertical="center"/>
    </xf>
    <xf numFmtId="0" fontId="10" fillId="10" borderId="0" applyNumberFormat="0" applyBorder="0" applyAlignment="0" applyProtection="0">
      <alignment vertical="center"/>
    </xf>
    <xf numFmtId="0" fontId="12" fillId="8" borderId="0" applyNumberFormat="0" applyBorder="0" applyAlignment="0" applyProtection="0">
      <alignment vertical="center"/>
    </xf>
    <xf numFmtId="0" fontId="12" fillId="14" borderId="0" applyNumberFormat="0" applyBorder="0" applyAlignment="0" applyProtection="0">
      <alignment vertical="center"/>
    </xf>
    <xf numFmtId="0" fontId="10" fillId="14" borderId="0" applyNumberFormat="0" applyBorder="0" applyAlignment="0" applyProtection="0">
      <alignment vertical="center"/>
    </xf>
    <xf numFmtId="0" fontId="13" fillId="9" borderId="0" applyNumberFormat="0" applyBorder="0" applyAlignment="0" applyProtection="0">
      <alignment vertical="center"/>
    </xf>
    <xf numFmtId="0" fontId="10" fillId="10" borderId="0" applyNumberFormat="0" applyBorder="0" applyAlignment="0" applyProtection="0">
      <alignment vertical="center"/>
    </xf>
    <xf numFmtId="0" fontId="12" fillId="8" borderId="0" applyNumberFormat="0" applyBorder="0" applyAlignment="0" applyProtection="0">
      <alignment vertical="center"/>
    </xf>
    <xf numFmtId="0" fontId="10" fillId="13" borderId="0" applyNumberFormat="0" applyBorder="0" applyAlignment="0" applyProtection="0">
      <alignment vertical="center"/>
    </xf>
    <xf numFmtId="0" fontId="48" fillId="0" borderId="13" applyNumberFormat="0" applyFill="0" applyAlignment="0" applyProtection="0">
      <alignment vertical="center"/>
    </xf>
    <xf numFmtId="0" fontId="10" fillId="14" borderId="0" applyNumberFormat="0" applyBorder="0" applyAlignment="0" applyProtection="0">
      <alignment vertical="center"/>
    </xf>
    <xf numFmtId="0" fontId="13" fillId="9" borderId="0" applyNumberFormat="0" applyBorder="0" applyAlignment="0" applyProtection="0">
      <alignment vertical="center"/>
    </xf>
    <xf numFmtId="0" fontId="10" fillId="10" borderId="0" applyNumberFormat="0" applyBorder="0" applyAlignment="0" applyProtection="0">
      <alignment vertical="center"/>
    </xf>
    <xf numFmtId="0" fontId="12" fillId="8" borderId="0" applyNumberFormat="0" applyBorder="0" applyAlignment="0" applyProtection="0">
      <alignment vertical="center"/>
    </xf>
    <xf numFmtId="0" fontId="10" fillId="13" borderId="0" applyNumberFormat="0" applyBorder="0" applyAlignment="0" applyProtection="0">
      <alignment vertical="center"/>
    </xf>
    <xf numFmtId="0" fontId="49" fillId="0" borderId="0" applyNumberFormat="0" applyFill="0" applyBorder="0" applyAlignment="0" applyProtection="0">
      <alignment vertical="center"/>
    </xf>
    <xf numFmtId="0" fontId="10" fillId="14" borderId="0" applyNumberFormat="0" applyBorder="0" applyAlignment="0" applyProtection="0">
      <alignment vertical="center"/>
    </xf>
    <xf numFmtId="0" fontId="13" fillId="9" borderId="0" applyNumberFormat="0" applyBorder="0" applyAlignment="0" applyProtection="0">
      <alignment vertical="center"/>
    </xf>
    <xf numFmtId="0" fontId="10" fillId="10" borderId="0" applyNumberFormat="0" applyBorder="0" applyAlignment="0" applyProtection="0">
      <alignment vertical="center"/>
    </xf>
    <xf numFmtId="0" fontId="12" fillId="8" borderId="0" applyNumberFormat="0" applyBorder="0" applyAlignment="0" applyProtection="0">
      <alignment vertical="center"/>
    </xf>
    <xf numFmtId="0" fontId="10" fillId="13" borderId="0" applyNumberFormat="0" applyBorder="0" applyAlignment="0" applyProtection="0">
      <alignment vertical="center"/>
    </xf>
    <xf numFmtId="0" fontId="28" fillId="19" borderId="0" applyNumberFormat="0" applyBorder="0" applyAlignment="0" applyProtection="0">
      <alignment vertical="center"/>
    </xf>
    <xf numFmtId="0" fontId="10" fillId="14"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0" fillId="10" borderId="0" applyNumberFormat="0" applyBorder="0" applyAlignment="0" applyProtection="0">
      <alignment vertical="center"/>
    </xf>
    <xf numFmtId="0" fontId="12" fillId="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2" fillId="8" borderId="0" applyNumberFormat="0" applyBorder="0" applyAlignment="0" applyProtection="0">
      <alignment vertical="center"/>
    </xf>
    <xf numFmtId="0" fontId="10" fillId="13" borderId="0" applyNumberFormat="0" applyBorder="0" applyAlignment="0" applyProtection="0">
      <alignment vertical="center"/>
    </xf>
    <xf numFmtId="0" fontId="15" fillId="13" borderId="0" applyNumberFormat="0" applyBorder="0" applyAlignment="0" applyProtection="0">
      <alignment vertical="center"/>
    </xf>
    <xf numFmtId="0" fontId="13" fillId="17"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4" fillId="4" borderId="0" applyNumberFormat="0" applyBorder="0" applyAlignment="0" applyProtection="0">
      <alignment vertical="center"/>
    </xf>
    <xf numFmtId="0" fontId="10" fillId="8" borderId="0" applyNumberFormat="0" applyBorder="0" applyAlignment="0" applyProtection="0">
      <alignment vertical="center"/>
    </xf>
    <xf numFmtId="0" fontId="14" fillId="4" borderId="0" applyNumberFormat="0" applyBorder="0" applyAlignment="0" applyProtection="0">
      <alignment vertical="center"/>
    </xf>
    <xf numFmtId="0" fontId="10" fillId="8"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0" fillId="8"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0" fillId="8"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0" fillId="8"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5" fillId="13" borderId="0" applyNumberFormat="0" applyBorder="0" applyAlignment="0" applyProtection="0">
      <alignment vertical="center"/>
    </xf>
    <xf numFmtId="0" fontId="10" fillId="8"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0" fillId="8" borderId="0" applyNumberFormat="0" applyBorder="0" applyAlignment="0" applyProtection="0">
      <alignment vertical="center"/>
    </xf>
    <xf numFmtId="0" fontId="14" fillId="5" borderId="0" applyNumberFormat="0" applyBorder="0" applyAlignment="0" applyProtection="0">
      <alignment vertical="center"/>
    </xf>
    <xf numFmtId="0" fontId="13" fillId="15" borderId="0" applyNumberFormat="0" applyBorder="0" applyAlignment="0" applyProtection="0">
      <alignment vertical="center"/>
    </xf>
    <xf numFmtId="0" fontId="10" fillId="19" borderId="0" applyNumberFormat="0" applyBorder="0" applyAlignment="0" applyProtection="0">
      <alignment vertical="center"/>
    </xf>
    <xf numFmtId="0" fontId="10" fillId="12" borderId="0" applyNumberFormat="0" applyBorder="0" applyAlignment="0" applyProtection="0">
      <alignment vertical="center"/>
    </xf>
    <xf numFmtId="0" fontId="14" fillId="5" borderId="0" applyNumberFormat="0" applyBorder="0" applyAlignment="0" applyProtection="0">
      <alignment vertical="center"/>
    </xf>
    <xf numFmtId="0" fontId="13" fillId="15" borderId="0" applyNumberFormat="0" applyBorder="0" applyAlignment="0" applyProtection="0">
      <alignment vertical="center"/>
    </xf>
    <xf numFmtId="0" fontId="10" fillId="19" borderId="0" applyNumberFormat="0" applyBorder="0" applyAlignment="0" applyProtection="0">
      <alignment vertical="center"/>
    </xf>
    <xf numFmtId="0" fontId="10" fillId="12" borderId="0" applyNumberFormat="0" applyBorder="0" applyAlignment="0" applyProtection="0">
      <alignment vertical="center"/>
    </xf>
    <xf numFmtId="0" fontId="14" fillId="5" borderId="0" applyNumberFormat="0" applyBorder="0" applyAlignment="0" applyProtection="0">
      <alignment vertical="center"/>
    </xf>
    <xf numFmtId="0" fontId="13" fillId="15" borderId="0" applyNumberFormat="0" applyBorder="0" applyAlignment="0" applyProtection="0">
      <alignment vertical="center"/>
    </xf>
    <xf numFmtId="0" fontId="10" fillId="19" borderId="0" applyNumberFormat="0" applyBorder="0" applyAlignment="0" applyProtection="0">
      <alignment vertical="center"/>
    </xf>
    <xf numFmtId="0" fontId="10" fillId="12" borderId="0" applyNumberFormat="0" applyBorder="0" applyAlignment="0" applyProtection="0">
      <alignment vertical="center"/>
    </xf>
    <xf numFmtId="0" fontId="14" fillId="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0" fillId="19" borderId="0" applyNumberFormat="0" applyBorder="0" applyAlignment="0" applyProtection="0">
      <alignment vertical="center"/>
    </xf>
    <xf numFmtId="0" fontId="10" fillId="12" borderId="0" applyNumberFormat="0" applyBorder="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14" fillId="14" borderId="0" applyNumberFormat="0" applyBorder="0" applyAlignment="0" applyProtection="0">
      <alignment vertical="center"/>
    </xf>
    <xf numFmtId="0" fontId="12" fillId="2" borderId="0" applyNumberFormat="0" applyBorder="0" applyAlignment="0" applyProtection="0">
      <alignment vertical="center"/>
    </xf>
    <xf numFmtId="0" fontId="14" fillId="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9" borderId="0" applyNumberFormat="0" applyBorder="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14" fillId="14" borderId="0" applyNumberFormat="0" applyBorder="0" applyAlignment="0" applyProtection="0">
      <alignment vertical="center"/>
    </xf>
    <xf numFmtId="0" fontId="12" fillId="2" borderId="0" applyNumberFormat="0" applyBorder="0" applyAlignment="0" applyProtection="0">
      <alignment vertical="center"/>
    </xf>
    <xf numFmtId="0" fontId="14" fillId="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14" fillId="14" borderId="0" applyNumberFormat="0" applyBorder="0" applyAlignment="0" applyProtection="0">
      <alignment vertical="center"/>
    </xf>
    <xf numFmtId="0" fontId="12" fillId="2"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12" fillId="2"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12" fillId="2" borderId="0" applyNumberFormat="0" applyBorder="0" applyAlignment="0" applyProtection="0">
      <alignment vertical="center"/>
    </xf>
    <xf numFmtId="0" fontId="13" fillId="15"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37" fillId="3" borderId="6" applyNumberFormat="0" applyAlignment="0" applyProtection="0">
      <alignment vertical="center"/>
    </xf>
    <xf numFmtId="9" fontId="12" fillId="0" borderId="0" applyFont="0" applyFill="0" applyBorder="0" applyAlignment="0" applyProtection="0"/>
    <xf numFmtId="0" fontId="12" fillId="2" borderId="0" applyNumberFormat="0" applyBorder="0" applyAlignment="0" applyProtection="0">
      <alignment vertical="center"/>
    </xf>
    <xf numFmtId="0" fontId="10" fillId="12"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2" fillId="13" borderId="0" applyNumberFormat="0" applyBorder="0" applyAlignment="0" applyProtection="0">
      <alignment vertical="center"/>
    </xf>
    <xf numFmtId="0" fontId="42" fillId="19" borderId="0" applyNumberFormat="0" applyBorder="0" applyAlignment="0" applyProtection="0">
      <alignment vertical="center"/>
    </xf>
    <xf numFmtId="0" fontId="50" fillId="26" borderId="0" applyNumberFormat="0" applyBorder="0" applyAlignment="0" applyProtection="0"/>
    <xf numFmtId="0" fontId="10" fillId="6" borderId="0" applyNumberFormat="0" applyBorder="0" applyAlignment="0" applyProtection="0">
      <alignment vertical="center"/>
    </xf>
    <xf numFmtId="0" fontId="12" fillId="19" borderId="0" applyNumberFormat="0" applyBorder="0" applyAlignment="0" applyProtection="0">
      <alignment vertical="center"/>
    </xf>
    <xf numFmtId="0" fontId="50" fillId="27" borderId="0" applyNumberFormat="0" applyBorder="0" applyAlignment="0" applyProtection="0"/>
    <xf numFmtId="0" fontId="10" fillId="6" borderId="0" applyNumberFormat="0" applyBorder="0" applyAlignment="0" applyProtection="0">
      <alignment vertical="center"/>
    </xf>
    <xf numFmtId="0" fontId="12" fillId="19" borderId="0" applyNumberFormat="0" applyBorder="0" applyAlignment="0" applyProtection="0">
      <alignment vertical="center"/>
    </xf>
    <xf numFmtId="0" fontId="1" fillId="0" borderId="0" applyBorder="0">
      <alignment vertical="center"/>
    </xf>
    <xf numFmtId="0" fontId="12" fillId="19" borderId="0" applyNumberFormat="0" applyBorder="0" applyAlignment="0" applyProtection="0">
      <alignment vertical="center"/>
    </xf>
    <xf numFmtId="0" fontId="1" fillId="0" borderId="0" applyProtection="0"/>
    <xf numFmtId="0" fontId="12" fillId="19" borderId="0" applyNumberFormat="0" applyBorder="0" applyAlignment="0" applyProtection="0">
      <alignment vertical="center"/>
    </xf>
    <xf numFmtId="0" fontId="1" fillId="0" borderId="0">
      <alignment vertical="center"/>
    </xf>
    <xf numFmtId="0" fontId="12" fillId="19" borderId="0" applyNumberFormat="0" applyBorder="0" applyAlignment="0" applyProtection="0">
      <alignment vertical="center"/>
    </xf>
    <xf numFmtId="0" fontId="1" fillId="0" borderId="0"/>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 fillId="0" borderId="0"/>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 fillId="0" borderId="0"/>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35" fillId="16" borderId="6" applyNumberFormat="0" applyAlignment="0" applyProtection="0">
      <alignment vertical="center"/>
    </xf>
    <xf numFmtId="0" fontId="12" fillId="0" borderId="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21" fillId="16" borderId="6" applyNumberFormat="0" applyAlignment="0" applyProtection="0">
      <alignment vertical="center"/>
    </xf>
    <xf numFmtId="0" fontId="1" fillId="0" borderId="0"/>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2" borderId="0" applyNumberFormat="0" applyBorder="0" applyAlignment="0" applyProtection="0">
      <alignment vertical="center"/>
    </xf>
    <xf numFmtId="0" fontId="12" fillId="19" borderId="0" applyNumberFormat="0" applyBorder="0" applyAlignment="0" applyProtection="0">
      <alignment vertical="center"/>
    </xf>
    <xf numFmtId="0" fontId="21" fillId="16" borderId="6" applyNumberFormat="0" applyAlignment="0" applyProtection="0">
      <alignment vertical="center"/>
    </xf>
    <xf numFmtId="0" fontId="12" fillId="19" borderId="0" applyNumberFormat="0" applyBorder="0" applyAlignment="0" applyProtection="0">
      <alignment vertical="center"/>
    </xf>
    <xf numFmtId="0" fontId="21" fillId="16" borderId="6" applyNumberFormat="0" applyAlignment="0" applyProtection="0">
      <alignment vertical="center"/>
    </xf>
    <xf numFmtId="0" fontId="12" fillId="19" borderId="0" applyNumberFormat="0" applyBorder="0" applyAlignment="0" applyProtection="0">
      <alignment vertical="center"/>
    </xf>
    <xf numFmtId="0" fontId="21" fillId="16" borderId="6" applyNumberFormat="0" applyAlignment="0" applyProtection="0">
      <alignment vertical="center"/>
    </xf>
    <xf numFmtId="0" fontId="12" fillId="19" borderId="0" applyNumberFormat="0" applyBorder="0" applyAlignment="0" applyProtection="0">
      <alignment vertical="center"/>
    </xf>
    <xf numFmtId="0" fontId="21" fillId="16" borderId="6" applyNumberFormat="0" applyAlignment="0" applyProtection="0">
      <alignment vertical="center"/>
    </xf>
    <xf numFmtId="0" fontId="36" fillId="19" borderId="0" applyNumberFormat="0" applyBorder="0" applyAlignment="0" applyProtection="0">
      <alignment vertical="center"/>
    </xf>
    <xf numFmtId="0" fontId="12" fillId="19" borderId="0" applyNumberFormat="0" applyBorder="0" applyAlignment="0" applyProtection="0">
      <alignment vertical="center"/>
    </xf>
    <xf numFmtId="0" fontId="12" fillId="12" borderId="0" applyNumberFormat="0" applyBorder="0" applyAlignment="0" applyProtection="0">
      <alignment vertical="center"/>
    </xf>
    <xf numFmtId="0" fontId="12" fillId="19" borderId="0" applyNumberFormat="0" applyBorder="0" applyAlignment="0" applyProtection="0">
      <alignment vertical="center"/>
    </xf>
    <xf numFmtId="0" fontId="12" fillId="12"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3" borderId="0" applyNumberFormat="0" applyBorder="0" applyAlignment="0" applyProtection="0">
      <alignment vertical="center"/>
    </xf>
    <xf numFmtId="0" fontId="10" fillId="19" borderId="0" applyNumberFormat="0" applyBorder="0" applyAlignment="0" applyProtection="0">
      <alignment vertical="center"/>
    </xf>
    <xf numFmtId="0" fontId="12" fillId="13" borderId="0" applyNumberFormat="0" applyBorder="0" applyAlignment="0" applyProtection="0">
      <alignment vertical="center"/>
    </xf>
    <xf numFmtId="0" fontId="36" fillId="19" borderId="0" applyNumberFormat="0" applyBorder="0" applyAlignment="0" applyProtection="0">
      <alignment vertical="center"/>
    </xf>
    <xf numFmtId="0" fontId="10" fillId="19" borderId="0" applyNumberFormat="0" applyBorder="0" applyAlignment="0" applyProtection="0">
      <alignment vertical="center"/>
    </xf>
    <xf numFmtId="0" fontId="12" fillId="14" borderId="0" applyNumberFormat="0" applyBorder="0" applyAlignment="0" applyProtection="0">
      <alignment vertical="center"/>
    </xf>
    <xf numFmtId="0" fontId="10" fillId="19" borderId="0" applyNumberFormat="0" applyBorder="0" applyAlignment="0" applyProtection="0">
      <alignment vertical="center"/>
    </xf>
    <xf numFmtId="0" fontId="12" fillId="14" borderId="0" applyNumberFormat="0" applyBorder="0" applyAlignment="0" applyProtection="0">
      <alignment vertical="center"/>
    </xf>
    <xf numFmtId="0" fontId="10" fillId="19" borderId="0" applyNumberFormat="0" applyBorder="0" applyAlignment="0" applyProtection="0">
      <alignment vertical="center"/>
    </xf>
    <xf numFmtId="0" fontId="12" fillId="14" borderId="0" applyNumberFormat="0" applyBorder="0" applyAlignment="0" applyProtection="0">
      <alignment vertical="center"/>
    </xf>
    <xf numFmtId="0" fontId="10" fillId="19" borderId="0" applyNumberFormat="0" applyBorder="0" applyAlignment="0" applyProtection="0">
      <alignment vertical="center"/>
    </xf>
    <xf numFmtId="0" fontId="12" fillId="14" borderId="0" applyNumberFormat="0" applyBorder="0" applyAlignment="0" applyProtection="0">
      <alignment vertical="center"/>
    </xf>
    <xf numFmtId="0" fontId="5" fillId="0" borderId="0"/>
    <xf numFmtId="0" fontId="10" fillId="19" borderId="0" applyNumberFormat="0" applyBorder="0" applyAlignment="0" applyProtection="0">
      <alignment vertical="center"/>
    </xf>
    <xf numFmtId="0" fontId="12" fillId="14" borderId="0" applyNumberFormat="0" applyBorder="0" applyAlignment="0" applyProtection="0">
      <alignment vertical="center"/>
    </xf>
    <xf numFmtId="0" fontId="10" fillId="19" borderId="0" applyNumberFormat="0" applyBorder="0" applyAlignment="0" applyProtection="0">
      <alignment vertical="center"/>
    </xf>
    <xf numFmtId="0" fontId="15" fillId="13" borderId="0" applyNumberFormat="0" applyBorder="0" applyAlignment="0" applyProtection="0">
      <alignment vertical="center"/>
    </xf>
    <xf numFmtId="0" fontId="10" fillId="14"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9" fillId="0" borderId="0" applyNumberFormat="0" applyFill="0" applyBorder="0" applyAlignment="0" applyProtection="0">
      <alignment vertical="center"/>
    </xf>
    <xf numFmtId="0" fontId="10" fillId="14" borderId="0" applyNumberFormat="0" applyBorder="0" applyAlignment="0" applyProtection="0">
      <alignment vertical="center"/>
    </xf>
    <xf numFmtId="0" fontId="13"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2" fillId="16"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31" fillId="22" borderId="9" applyNumberFormat="0" applyAlignment="0" applyProtection="0">
      <alignment vertical="center"/>
    </xf>
    <xf numFmtId="0" fontId="12" fillId="0" borderId="0">
      <alignment vertical="center"/>
    </xf>
    <xf numFmtId="0" fontId="12" fillId="0" borderId="0">
      <alignment vertical="center"/>
    </xf>
    <xf numFmtId="0" fontId="10" fillId="16" borderId="0" applyNumberFormat="0" applyBorder="0" applyAlignment="0" applyProtection="0">
      <alignment vertical="center"/>
    </xf>
    <xf numFmtId="0" fontId="12" fillId="13" borderId="0" applyNumberFormat="0" applyBorder="0" applyAlignment="0" applyProtection="0">
      <alignment vertical="center"/>
    </xf>
    <xf numFmtId="0" fontId="31" fillId="22" borderId="9" applyNumberFormat="0" applyAlignment="0" applyProtection="0">
      <alignment vertical="center"/>
    </xf>
    <xf numFmtId="0" fontId="12" fillId="0" borderId="0">
      <alignment vertical="center"/>
    </xf>
    <xf numFmtId="0" fontId="12" fillId="0" borderId="0">
      <alignment vertical="center"/>
    </xf>
    <xf numFmtId="0" fontId="10" fillId="16" borderId="0" applyNumberFormat="0" applyBorder="0" applyAlignment="0" applyProtection="0">
      <alignment vertical="center"/>
    </xf>
    <xf numFmtId="0" fontId="12" fillId="13"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84" fontId="26" fillId="0" borderId="0"/>
    <xf numFmtId="0" fontId="12" fillId="10" borderId="0" applyNumberFormat="0" applyBorder="0" applyAlignment="0" applyProtection="0">
      <alignment vertical="center"/>
    </xf>
    <xf numFmtId="0" fontId="12" fillId="20" borderId="7" applyNumberFormat="0" applyFont="0" applyAlignment="0" applyProtection="0">
      <alignment vertical="center"/>
    </xf>
    <xf numFmtId="0" fontId="12" fillId="20" borderId="7" applyNumberFormat="0" applyFont="0" applyAlignment="0" applyProtection="0">
      <alignment vertical="center"/>
    </xf>
    <xf numFmtId="0" fontId="10" fillId="13" borderId="0" applyNumberFormat="0" applyBorder="0" applyAlignment="0" applyProtection="0">
      <alignment vertical="center"/>
    </xf>
    <xf numFmtId="0" fontId="15" fillId="13" borderId="0" applyNumberFormat="0" applyBorder="0" applyAlignment="0" applyProtection="0">
      <alignment vertical="center"/>
    </xf>
    <xf numFmtId="0" fontId="12" fillId="16" borderId="0" applyNumberFormat="0" applyBorder="0" applyAlignment="0" applyProtection="0">
      <alignment vertical="center"/>
    </xf>
    <xf numFmtId="0" fontId="10" fillId="13" borderId="0" applyNumberFormat="0" applyBorder="0" applyAlignment="0" applyProtection="0">
      <alignment vertical="center"/>
    </xf>
    <xf numFmtId="38" fontId="12" fillId="0" borderId="0" applyFont="0" applyFill="0" applyBorder="0" applyAlignment="0" applyProtection="0"/>
    <xf numFmtId="0" fontId="10" fillId="2"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3" fillId="17" borderId="0" applyNumberFormat="0" applyBorder="0" applyAlignment="0" applyProtection="0">
      <alignment vertical="center"/>
    </xf>
    <xf numFmtId="0" fontId="10" fillId="2" borderId="0" applyNumberFormat="0" applyBorder="0" applyAlignment="0" applyProtection="0">
      <alignment vertical="center"/>
    </xf>
    <xf numFmtId="0" fontId="10" fillId="10"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3" fillId="17" borderId="0" applyNumberFormat="0" applyBorder="0" applyAlignment="0" applyProtection="0">
      <alignment vertical="center"/>
    </xf>
    <xf numFmtId="0" fontId="10" fillId="2" borderId="0" applyNumberFormat="0" applyBorder="0" applyAlignment="0" applyProtection="0">
      <alignment vertical="center"/>
    </xf>
    <xf numFmtId="0" fontId="10" fillId="10"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3" fillId="17" borderId="0" applyNumberFormat="0" applyBorder="0" applyAlignment="0" applyProtection="0">
      <alignment vertical="center"/>
    </xf>
    <xf numFmtId="0" fontId="10" fillId="2" borderId="0" applyNumberFormat="0" applyBorder="0" applyAlignment="0" applyProtection="0">
      <alignment vertical="center"/>
    </xf>
    <xf numFmtId="0" fontId="10" fillId="10"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0" fillId="2" borderId="0" applyNumberFormat="0" applyBorder="0" applyAlignment="0" applyProtection="0">
      <alignment vertical="center"/>
    </xf>
    <xf numFmtId="0" fontId="10" fillId="10" borderId="0" applyNumberFormat="0" applyBorder="0" applyAlignment="0" applyProtection="0">
      <alignment vertical="center"/>
    </xf>
    <xf numFmtId="0" fontId="15" fillId="13"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10" borderId="0" applyNumberFormat="0" applyBorder="0" applyAlignment="0" applyProtection="0">
      <alignment vertical="center"/>
    </xf>
    <xf numFmtId="0" fontId="15" fillId="13"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5" fillId="13"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2"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42" fillId="10" borderId="0" applyNumberFormat="0" applyBorder="0" applyAlignment="0" applyProtection="0">
      <alignment vertical="center"/>
    </xf>
    <xf numFmtId="0" fontId="12" fillId="10" borderId="0" applyNumberFormat="0" applyBorder="0" applyAlignment="0" applyProtection="0">
      <alignment vertical="center"/>
    </xf>
    <xf numFmtId="0" fontId="12" fillId="20" borderId="7" applyNumberFormat="0" applyFont="0" applyAlignment="0" applyProtection="0">
      <alignment vertical="center"/>
    </xf>
    <xf numFmtId="0" fontId="10"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54" fillId="0" borderId="13" applyNumberFormat="0" applyFill="0" applyAlignment="0" applyProtection="0">
      <alignment vertical="center"/>
    </xf>
    <xf numFmtId="0" fontId="12" fillId="2" borderId="0" applyNumberFormat="0" applyBorder="0" applyAlignment="0" applyProtection="0">
      <alignment vertical="center"/>
    </xf>
    <xf numFmtId="0" fontId="12" fillId="10"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0" borderId="0" applyFont="0" applyFill="0" applyBorder="0" applyAlignment="0" applyProtection="0"/>
    <xf numFmtId="187" fontId="8" fillId="0" borderId="0"/>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54" fillId="0" borderId="13" applyNumberFormat="0" applyFill="0" applyAlignment="0" applyProtection="0">
      <alignment vertical="center"/>
    </xf>
    <xf numFmtId="0" fontId="54" fillId="0" borderId="13" applyNumberFormat="0" applyFill="0" applyAlignment="0" applyProtection="0">
      <alignment vertical="center"/>
    </xf>
    <xf numFmtId="0" fontId="12" fillId="2" borderId="0" applyNumberFormat="0" applyBorder="0" applyAlignment="0" applyProtection="0">
      <alignment vertical="center"/>
    </xf>
    <xf numFmtId="0" fontId="12" fillId="10" borderId="0" applyNumberFormat="0" applyBorder="0" applyAlignment="0" applyProtection="0">
      <alignment vertical="center"/>
    </xf>
    <xf numFmtId="0" fontId="54" fillId="0" borderId="13" applyNumberFormat="0" applyFill="0" applyAlignment="0" applyProtection="0">
      <alignment vertical="center"/>
    </xf>
    <xf numFmtId="0" fontId="54" fillId="0" borderId="13" applyNumberFormat="0" applyFill="0" applyAlignment="0" applyProtection="0">
      <alignment vertical="center"/>
    </xf>
    <xf numFmtId="0" fontId="12" fillId="2" borderId="0" applyNumberFormat="0" applyBorder="0" applyAlignment="0" applyProtection="0">
      <alignment vertical="center"/>
    </xf>
    <xf numFmtId="0" fontId="12" fillId="10" borderId="0" applyNumberFormat="0" applyBorder="0" applyAlignment="0" applyProtection="0">
      <alignment vertical="center"/>
    </xf>
    <xf numFmtId="0" fontId="54" fillId="0" borderId="13" applyNumberFormat="0" applyFill="0" applyAlignment="0" applyProtection="0">
      <alignment vertical="center"/>
    </xf>
    <xf numFmtId="0" fontId="54" fillId="0" borderId="13" applyNumberFormat="0" applyFill="0" applyAlignment="0" applyProtection="0">
      <alignment vertical="center"/>
    </xf>
    <xf numFmtId="0" fontId="12" fillId="10" borderId="0" applyNumberFormat="0" applyBorder="0" applyAlignment="0" applyProtection="0">
      <alignment vertical="center"/>
    </xf>
    <xf numFmtId="0" fontId="54" fillId="0" borderId="13" applyNumberFormat="0" applyFill="0" applyAlignment="0" applyProtection="0">
      <alignment vertical="center"/>
    </xf>
    <xf numFmtId="0" fontId="54" fillId="0" borderId="13" applyNumberFormat="0" applyFill="0" applyAlignment="0" applyProtection="0">
      <alignment vertical="center"/>
    </xf>
    <xf numFmtId="0" fontId="12" fillId="10" borderId="0" applyNumberFormat="0" applyBorder="0" applyAlignment="0" applyProtection="0">
      <alignment vertical="center"/>
    </xf>
    <xf numFmtId="0" fontId="54" fillId="0" borderId="13" applyNumberFormat="0" applyFill="0" applyAlignment="0" applyProtection="0">
      <alignment vertical="center"/>
    </xf>
    <xf numFmtId="0" fontId="54" fillId="0" borderId="13" applyNumberFormat="0" applyFill="0" applyAlignment="0" applyProtection="0">
      <alignment vertical="center"/>
    </xf>
    <xf numFmtId="0" fontId="12" fillId="10" borderId="0" applyNumberFormat="0" applyBorder="0" applyAlignment="0" applyProtection="0">
      <alignment vertical="center"/>
    </xf>
    <xf numFmtId="0" fontId="54" fillId="0" borderId="13" applyNumberFormat="0" applyFill="0" applyAlignment="0" applyProtection="0">
      <alignment vertical="center"/>
    </xf>
    <xf numFmtId="0" fontId="12" fillId="10" borderId="0" applyNumberFormat="0" applyBorder="0" applyAlignment="0" applyProtection="0">
      <alignment vertical="center"/>
    </xf>
    <xf numFmtId="0" fontId="54" fillId="0" borderId="13" applyNumberFormat="0" applyFill="0" applyAlignment="0" applyProtection="0">
      <alignment vertical="center"/>
    </xf>
    <xf numFmtId="0" fontId="12"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4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21" borderId="0" applyNumberFormat="0" applyBorder="0" applyAlignment="0" applyProtection="0">
      <alignment vertical="center"/>
    </xf>
    <xf numFmtId="0" fontId="12" fillId="6" borderId="0" applyNumberFormat="0" applyBorder="0" applyAlignment="0" applyProtection="0">
      <alignment vertical="center"/>
    </xf>
    <xf numFmtId="0" fontId="46" fillId="13" borderId="0" applyNumberFormat="0" applyBorder="0" applyAlignment="0" applyProtection="0">
      <alignment vertical="center"/>
    </xf>
    <xf numFmtId="0" fontId="24" fillId="0" borderId="0" applyNumberFormat="0" applyFill="0" applyBorder="0" applyAlignment="0" applyProtection="0">
      <alignment vertical="center"/>
    </xf>
    <xf numFmtId="0" fontId="12" fillId="6" borderId="0" applyNumberFormat="0" applyBorder="0" applyAlignment="0" applyProtection="0">
      <alignment vertical="center"/>
    </xf>
    <xf numFmtId="0" fontId="24" fillId="0" borderId="0" applyNumberFormat="0" applyFill="0" applyBorder="0" applyAlignment="0" applyProtection="0">
      <alignment vertical="center"/>
    </xf>
    <xf numFmtId="0" fontId="12" fillId="6" borderId="0" applyNumberFormat="0" applyBorder="0" applyAlignment="0" applyProtection="0">
      <alignment vertical="center"/>
    </xf>
    <xf numFmtId="0" fontId="24" fillId="0" borderId="0" applyNumberFormat="0" applyFill="0" applyBorder="0" applyAlignment="0" applyProtection="0">
      <alignment vertical="center"/>
    </xf>
    <xf numFmtId="0" fontId="12" fillId="6" borderId="0" applyNumberFormat="0" applyBorder="0" applyAlignment="0" applyProtection="0">
      <alignment vertical="center"/>
    </xf>
    <xf numFmtId="0" fontId="24" fillId="0" borderId="0" applyNumberFormat="0" applyFill="0" applyBorder="0" applyAlignment="0" applyProtection="0">
      <alignment vertical="center"/>
    </xf>
    <xf numFmtId="0" fontId="12" fillId="6" borderId="0" applyNumberFormat="0" applyBorder="0" applyAlignment="0" applyProtection="0">
      <alignment vertical="center"/>
    </xf>
    <xf numFmtId="0" fontId="12" fillId="21" borderId="0" applyNumberFormat="0" applyBorder="0" applyAlignment="0" applyProtection="0">
      <alignment vertical="center"/>
    </xf>
    <xf numFmtId="0" fontId="12" fillId="6" borderId="0" applyNumberFormat="0" applyBorder="0" applyAlignment="0" applyProtection="0">
      <alignment vertical="center"/>
    </xf>
    <xf numFmtId="0" fontId="12" fillId="21" borderId="0" applyNumberFormat="0" applyBorder="0" applyAlignment="0" applyProtection="0">
      <alignment vertical="center"/>
    </xf>
    <xf numFmtId="0" fontId="12" fillId="6" borderId="0" applyNumberFormat="0" applyBorder="0" applyAlignment="0" applyProtection="0">
      <alignment vertical="center"/>
    </xf>
    <xf numFmtId="0" fontId="24" fillId="0" borderId="0" applyNumberFormat="0" applyFill="0" applyBorder="0" applyAlignment="0" applyProtection="0">
      <alignment vertical="center"/>
    </xf>
    <xf numFmtId="0" fontId="12" fillId="6" borderId="0" applyNumberFormat="0" applyBorder="0" applyAlignment="0" applyProtection="0">
      <alignment vertical="center"/>
    </xf>
    <xf numFmtId="0" fontId="24" fillId="0" borderId="0" applyNumberFormat="0" applyFill="0" applyBorder="0" applyAlignment="0" applyProtection="0">
      <alignment vertical="center"/>
    </xf>
    <xf numFmtId="0" fontId="12" fillId="6" borderId="0" applyNumberFormat="0" applyBorder="0" applyAlignment="0" applyProtection="0">
      <alignment vertical="center"/>
    </xf>
    <xf numFmtId="0" fontId="24" fillId="0" borderId="0" applyNumberFormat="0" applyFill="0" applyBorder="0" applyAlignment="0" applyProtection="0">
      <alignment vertical="center"/>
    </xf>
    <xf numFmtId="0" fontId="12" fillId="6" borderId="0" applyNumberFormat="0" applyBorder="0" applyAlignment="0" applyProtection="0">
      <alignment vertical="center"/>
    </xf>
    <xf numFmtId="0" fontId="24" fillId="0" borderId="0" applyNumberFormat="0" applyFill="0" applyBorder="0" applyAlignment="0" applyProtection="0">
      <alignment vertical="center"/>
    </xf>
    <xf numFmtId="0" fontId="12" fillId="6" borderId="0" applyNumberFormat="0" applyBorder="0" applyAlignment="0" applyProtection="0">
      <alignment vertical="center"/>
    </xf>
    <xf numFmtId="0" fontId="24" fillId="0" borderId="0" applyNumberFormat="0" applyFill="0" applyBorder="0" applyAlignment="0" applyProtection="0">
      <alignment vertical="center"/>
    </xf>
    <xf numFmtId="0" fontId="12"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31" fillId="22" borderId="9" applyNumberFormat="0" applyAlignment="0" applyProtection="0">
      <alignment vertical="center"/>
    </xf>
    <xf numFmtId="0" fontId="12" fillId="0" borderId="0">
      <alignment vertical="center"/>
    </xf>
    <xf numFmtId="0" fontId="12" fillId="0" borderId="0">
      <alignment vertical="center"/>
    </xf>
    <xf numFmtId="0" fontId="10" fillId="16" borderId="0" applyNumberFormat="0" applyBorder="0" applyAlignment="0" applyProtection="0">
      <alignment vertical="center"/>
    </xf>
    <xf numFmtId="0" fontId="31" fillId="22" borderId="9" applyNumberFormat="0" applyAlignment="0" applyProtection="0">
      <alignment vertical="center"/>
    </xf>
    <xf numFmtId="0" fontId="12" fillId="0" borderId="0">
      <alignment vertical="center"/>
    </xf>
    <xf numFmtId="0" fontId="12" fillId="0" borderId="0">
      <alignment vertical="center"/>
    </xf>
    <xf numFmtId="0" fontId="10" fillId="16" borderId="0" applyNumberFormat="0" applyBorder="0" applyAlignment="0" applyProtection="0">
      <alignment vertical="center"/>
    </xf>
    <xf numFmtId="0" fontId="31" fillId="22" borderId="9" applyNumberFormat="0" applyAlignment="0" applyProtection="0">
      <alignment vertical="center"/>
    </xf>
    <xf numFmtId="0" fontId="12" fillId="0" borderId="0">
      <alignment vertical="center"/>
    </xf>
    <xf numFmtId="0" fontId="12" fillId="0" borderId="0">
      <alignment vertical="center"/>
    </xf>
    <xf numFmtId="0" fontId="10" fillId="16" borderId="0" applyNumberFormat="0" applyBorder="0" applyAlignment="0" applyProtection="0">
      <alignment vertical="center"/>
    </xf>
    <xf numFmtId="0" fontId="12" fillId="0" borderId="0">
      <alignment vertical="center"/>
    </xf>
    <xf numFmtId="0" fontId="12" fillId="0" borderId="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2" fillId="0" borderId="0">
      <alignment vertical="center"/>
    </xf>
    <xf numFmtId="0" fontId="12" fillId="0" borderId="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2" fillId="0" borderId="0">
      <alignment vertical="center"/>
    </xf>
    <xf numFmtId="0" fontId="12" fillId="0" borderId="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2" fillId="0" borderId="0">
      <alignment vertical="center"/>
    </xf>
    <xf numFmtId="0" fontId="12" fillId="0" borderId="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 fillId="0" borderId="0"/>
    <xf numFmtId="0" fontId="12" fillId="0" borderId="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4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36" fillId="10" borderId="0" applyNumberFormat="0" applyBorder="0" applyAlignment="0" applyProtection="0">
      <alignment vertical="center"/>
    </xf>
    <xf numFmtId="0" fontId="12" fillId="16" borderId="0" applyNumberFormat="0" applyBorder="0" applyAlignment="0" applyProtection="0">
      <alignment vertical="center"/>
    </xf>
    <xf numFmtId="0" fontId="42" fillId="12"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57" fillId="19" borderId="0" applyNumberFormat="0" applyBorder="0" applyAlignment="0" applyProtection="0">
      <alignment vertical="center"/>
    </xf>
    <xf numFmtId="0" fontId="12" fillId="16" borderId="0" applyNumberFormat="0" applyBorder="0" applyAlignment="0" applyProtection="0">
      <alignment vertical="center"/>
    </xf>
    <xf numFmtId="0" fontId="11" fillId="13" borderId="0" applyNumberFormat="0" applyBorder="0" applyAlignment="0" applyProtection="0"/>
    <xf numFmtId="0" fontId="12" fillId="16" borderId="0" applyNumberFormat="0" applyBorder="0" applyAlignment="0" applyProtection="0">
      <alignment vertical="center"/>
    </xf>
    <xf numFmtId="0" fontId="13" fillId="4" borderId="0" applyNumberFormat="0" applyBorder="0" applyAlignment="0" applyProtection="0">
      <alignment vertical="center"/>
    </xf>
    <xf numFmtId="0" fontId="12" fillId="16" borderId="0" applyNumberFormat="0" applyBorder="0" applyAlignment="0" applyProtection="0">
      <alignment vertical="center"/>
    </xf>
    <xf numFmtId="0" fontId="13" fillId="4" borderId="0" applyNumberFormat="0" applyBorder="0" applyAlignment="0" applyProtection="0">
      <alignment vertical="center"/>
    </xf>
    <xf numFmtId="0" fontId="12" fillId="16" borderId="0" applyNumberFormat="0" applyBorder="0" applyAlignment="0" applyProtection="0">
      <alignment vertical="center"/>
    </xf>
    <xf numFmtId="0" fontId="13" fillId="4" borderId="0" applyNumberFormat="0" applyBorder="0" applyAlignment="0" applyProtection="0">
      <alignment vertical="center"/>
    </xf>
    <xf numFmtId="0" fontId="12" fillId="16" borderId="0" applyNumberFormat="0" applyBorder="0" applyAlignment="0" applyProtection="0">
      <alignment vertical="center"/>
    </xf>
    <xf numFmtId="0" fontId="10" fillId="16" borderId="0" applyNumberFormat="0" applyBorder="0" applyAlignment="0" applyProtection="0">
      <alignment vertical="center"/>
    </xf>
    <xf numFmtId="0" fontId="1" fillId="0" borderId="0">
      <alignment vertical="center"/>
    </xf>
    <xf numFmtId="0" fontId="12" fillId="0" borderId="0">
      <alignment vertical="center"/>
    </xf>
    <xf numFmtId="0" fontId="10" fillId="16" borderId="0" applyNumberFormat="0" applyBorder="0" applyAlignment="0" applyProtection="0">
      <alignment vertical="center"/>
    </xf>
    <xf numFmtId="0" fontId="36" fillId="19"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2" fillId="2" borderId="0" applyNumberFormat="0" applyBorder="0" applyAlignment="0" applyProtection="0">
      <alignment vertical="center"/>
    </xf>
    <xf numFmtId="0" fontId="12" fillId="14" borderId="0" applyNumberFormat="0" applyBorder="0" applyAlignment="0" applyProtection="0">
      <alignment vertical="center"/>
    </xf>
    <xf numFmtId="0" fontId="12" fillId="12" borderId="0" applyNumberFormat="0" applyBorder="0" applyAlignment="0" applyProtection="0">
      <alignment vertical="center"/>
    </xf>
    <xf numFmtId="0" fontId="58" fillId="0" borderId="0" applyNumberFormat="0" applyFill="0" applyBorder="0" applyAlignment="0" applyProtection="0">
      <alignment vertical="center"/>
    </xf>
    <xf numFmtId="0" fontId="12" fillId="2" borderId="0" applyNumberFormat="0" applyBorder="0" applyAlignment="0" applyProtection="0">
      <alignment vertical="center"/>
    </xf>
    <xf numFmtId="0" fontId="49" fillId="0" borderId="0" applyNumberFormat="0" applyFill="0" applyBorder="0" applyAlignment="0" applyProtection="0">
      <alignment vertical="center"/>
    </xf>
    <xf numFmtId="0" fontId="12" fillId="21" borderId="0" applyNumberFormat="0" applyBorder="0" applyAlignment="0" applyProtection="0">
      <alignment vertical="center"/>
    </xf>
    <xf numFmtId="0" fontId="13" fillId="14" borderId="0" applyNumberFormat="0" applyBorder="0" applyAlignment="0" applyProtection="0">
      <alignment vertical="center"/>
    </xf>
    <xf numFmtId="0" fontId="10" fillId="2" borderId="0" applyNumberFormat="0" applyBorder="0" applyAlignment="0" applyProtection="0">
      <alignment vertical="center"/>
    </xf>
    <xf numFmtId="0" fontId="13" fillId="14" borderId="0" applyNumberFormat="0" applyBorder="0" applyAlignment="0" applyProtection="0">
      <alignment vertical="center"/>
    </xf>
    <xf numFmtId="0" fontId="10" fillId="2" borderId="0" applyNumberFormat="0" applyBorder="0" applyAlignment="0" applyProtection="0">
      <alignment vertical="center"/>
    </xf>
    <xf numFmtId="0" fontId="13" fillId="14" borderId="0" applyNumberFormat="0" applyBorder="0" applyAlignment="0" applyProtection="0">
      <alignment vertical="center"/>
    </xf>
    <xf numFmtId="0" fontId="10" fillId="2"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0" fillId="2" borderId="0" applyNumberFormat="0" applyBorder="0" applyAlignment="0" applyProtection="0">
      <alignment vertical="center"/>
    </xf>
    <xf numFmtId="0" fontId="13" fillId="9"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3" fillId="14"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4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4" fillId="12"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4" fillId="12" borderId="0" applyNumberFormat="0" applyBorder="0" applyAlignment="0" applyProtection="0">
      <alignment vertical="center"/>
    </xf>
    <xf numFmtId="0" fontId="12" fillId="14" borderId="0" applyNumberFormat="0" applyBorder="0" applyAlignment="0" applyProtection="0">
      <alignment vertical="center"/>
    </xf>
    <xf numFmtId="0" fontId="14" fillId="12"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5" fillId="13" borderId="0" applyNumberFormat="0" applyBorder="0" applyAlignment="0" applyProtection="0">
      <alignment vertical="center"/>
    </xf>
    <xf numFmtId="0" fontId="12" fillId="14"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5" fillId="13" borderId="0" applyNumberFormat="0" applyBorder="0" applyAlignment="0" applyProtection="0">
      <alignment vertical="center"/>
    </xf>
    <xf numFmtId="0" fontId="14" fillId="15" borderId="0" applyNumberFormat="0" applyBorder="0" applyAlignment="0" applyProtection="0">
      <alignment vertical="center"/>
    </xf>
    <xf numFmtId="0" fontId="10" fillId="21"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62" fillId="0" borderId="11" applyNumberFormat="0" applyFill="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4" fillId="15" borderId="0" applyNumberFormat="0" applyBorder="0" applyAlignment="0" applyProtection="0">
      <alignment vertical="center"/>
    </xf>
    <xf numFmtId="0" fontId="12" fillId="12" borderId="0" applyNumberFormat="0" applyBorder="0" applyAlignment="0" applyProtection="0">
      <alignment vertical="center"/>
    </xf>
    <xf numFmtId="0" fontId="36" fillId="19" borderId="0" applyNumberFormat="0" applyBorder="0" applyAlignment="0" applyProtection="0">
      <alignment vertical="center"/>
    </xf>
    <xf numFmtId="0" fontId="14" fillId="15"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4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2" fillId="10"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53" fillId="0" borderId="4" applyNumberFormat="0" applyFill="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199" fontId="12" fillId="0" borderId="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3" fillId="17" borderId="0" applyNumberFormat="0" applyBorder="0" applyAlignment="0" applyProtection="0">
      <alignment vertical="center"/>
    </xf>
    <xf numFmtId="0" fontId="10" fillId="2" borderId="0" applyNumberFormat="0" applyBorder="0" applyAlignment="0" applyProtection="0">
      <alignment vertical="center"/>
    </xf>
    <xf numFmtId="0" fontId="46" fillId="13" borderId="0" applyNumberFormat="0" applyBorder="0" applyAlignment="0" applyProtection="0">
      <alignment vertical="center"/>
    </xf>
    <xf numFmtId="0" fontId="15" fillId="13" borderId="0" applyNumberFormat="0" applyBorder="0" applyAlignment="0" applyProtection="0">
      <alignment vertical="center"/>
    </xf>
    <xf numFmtId="0" fontId="4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57" fillId="10"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5" fillId="13"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41" fontId="5" fillId="0" borderId="0" applyFont="0" applyFill="0" applyBorder="0" applyAlignment="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4" fillId="17" borderId="0" applyNumberFormat="0" applyBorder="0" applyAlignment="0" applyProtection="0">
      <alignment vertical="center"/>
    </xf>
    <xf numFmtId="0" fontId="12" fillId="2" borderId="0" applyNumberFormat="0" applyBorder="0" applyAlignment="0" applyProtection="0">
      <alignment vertical="center"/>
    </xf>
    <xf numFmtId="183" fontId="1" fillId="0" borderId="0" applyFont="0" applyFill="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54" fillId="0" borderId="13" applyNumberFormat="0" applyFill="0" applyAlignment="0" applyProtection="0">
      <alignment vertical="center"/>
    </xf>
    <xf numFmtId="0" fontId="14" fillId="17" borderId="0" applyNumberFormat="0" applyBorder="0" applyAlignment="0" applyProtection="0">
      <alignment vertical="center"/>
    </xf>
    <xf numFmtId="0" fontId="12" fillId="2" borderId="0" applyNumberFormat="0" applyBorder="0" applyAlignment="0" applyProtection="0">
      <alignment vertical="center"/>
    </xf>
    <xf numFmtId="0" fontId="54" fillId="0" borderId="13" applyNumberFormat="0" applyFill="0" applyAlignment="0" applyProtection="0">
      <alignment vertical="center"/>
    </xf>
    <xf numFmtId="0" fontId="14" fillId="17" borderId="0" applyNumberFormat="0" applyBorder="0" applyAlignment="0" applyProtection="0">
      <alignment vertical="center"/>
    </xf>
    <xf numFmtId="0" fontId="12" fillId="2" borderId="0" applyNumberFormat="0" applyBorder="0" applyAlignment="0" applyProtection="0">
      <alignment vertical="center"/>
    </xf>
    <xf numFmtId="0" fontId="54" fillId="0" borderId="13" applyNumberFormat="0" applyFill="0" applyAlignment="0" applyProtection="0">
      <alignment vertical="center"/>
    </xf>
    <xf numFmtId="0" fontId="12" fillId="2" borderId="0" applyNumberFormat="0" applyBorder="0" applyAlignment="0" applyProtection="0">
      <alignment vertical="center"/>
    </xf>
    <xf numFmtId="0" fontId="54" fillId="0" borderId="13" applyNumberFormat="0" applyFill="0" applyAlignment="0" applyProtection="0">
      <alignment vertical="center"/>
    </xf>
    <xf numFmtId="0" fontId="12" fillId="2" borderId="0" applyNumberFormat="0" applyBorder="0" applyAlignment="0" applyProtection="0">
      <alignment vertical="center"/>
    </xf>
    <xf numFmtId="0" fontId="63" fillId="16" borderId="6" applyNumberFormat="0" applyAlignment="0" applyProtection="0">
      <alignment vertical="center"/>
    </xf>
    <xf numFmtId="0" fontId="10" fillId="2" borderId="0" applyNumberFormat="0" applyBorder="0" applyAlignment="0" applyProtection="0">
      <alignment vertical="center"/>
    </xf>
    <xf numFmtId="0" fontId="15" fillId="13" borderId="0" applyNumberFormat="0" applyBorder="0" applyAlignment="0" applyProtection="0">
      <alignment vertical="center"/>
    </xf>
    <xf numFmtId="0" fontId="10" fillId="2" borderId="0" applyNumberFormat="0" applyBorder="0" applyAlignment="0" applyProtection="0">
      <alignment vertical="center"/>
    </xf>
    <xf numFmtId="0" fontId="15" fillId="13" borderId="0" applyNumberFormat="0" applyBorder="0" applyAlignment="0" applyProtection="0">
      <alignment vertical="center"/>
    </xf>
    <xf numFmtId="0" fontId="10" fillId="2" borderId="0" applyNumberFormat="0" applyBorder="0" applyAlignment="0" applyProtection="0">
      <alignment vertical="center"/>
    </xf>
    <xf numFmtId="0" fontId="15" fillId="13" borderId="0" applyNumberFormat="0" applyBorder="0" applyAlignment="0" applyProtection="0">
      <alignment vertical="center"/>
    </xf>
    <xf numFmtId="0" fontId="10" fillId="2" borderId="0" applyNumberFormat="0" applyBorder="0" applyAlignment="0" applyProtection="0">
      <alignment vertical="center"/>
    </xf>
    <xf numFmtId="0" fontId="12" fillId="20" borderId="7" applyNumberFormat="0" applyFont="0" applyAlignment="0" applyProtection="0">
      <alignment vertical="center"/>
    </xf>
    <xf numFmtId="0" fontId="15" fillId="13" borderId="0" applyNumberFormat="0" applyBorder="0" applyAlignment="0" applyProtection="0">
      <alignment vertical="center"/>
    </xf>
    <xf numFmtId="0" fontId="10" fillId="2" borderId="0" applyNumberFormat="0" applyBorder="0" applyAlignment="0" applyProtection="0">
      <alignment vertical="center"/>
    </xf>
    <xf numFmtId="0" fontId="12" fillId="20" borderId="7" applyNumberFormat="0" applyFont="0" applyAlignment="0" applyProtection="0">
      <alignment vertical="center"/>
    </xf>
    <xf numFmtId="0" fontId="15" fillId="13" borderId="0" applyNumberFormat="0" applyBorder="0" applyAlignment="0" applyProtection="0">
      <alignment vertical="center"/>
    </xf>
    <xf numFmtId="0" fontId="10" fillId="2" borderId="0" applyNumberFormat="0" applyBorder="0" applyAlignment="0" applyProtection="0">
      <alignment vertical="center"/>
    </xf>
    <xf numFmtId="0" fontId="12" fillId="20" borderId="7" applyNumberFormat="0" applyFont="0" applyAlignment="0" applyProtection="0">
      <alignment vertical="center"/>
    </xf>
    <xf numFmtId="0" fontId="15" fillId="13" borderId="0" applyNumberFormat="0" applyBorder="0" applyAlignment="0" applyProtection="0">
      <alignment vertical="center"/>
    </xf>
    <xf numFmtId="0" fontId="10" fillId="2" borderId="0" applyNumberFormat="0" applyBorder="0" applyAlignment="0" applyProtection="0">
      <alignment vertical="center"/>
    </xf>
    <xf numFmtId="0" fontId="12" fillId="20" borderId="7" applyNumberFormat="0" applyFont="0" applyAlignment="0" applyProtection="0">
      <alignment vertical="center"/>
    </xf>
    <xf numFmtId="0" fontId="10" fillId="2" borderId="0" applyNumberFormat="0" applyBorder="0" applyAlignment="0" applyProtection="0">
      <alignment vertical="center"/>
    </xf>
    <xf numFmtId="0" fontId="10" fillId="21" borderId="0" applyNumberFormat="0" applyBorder="0" applyAlignment="0" applyProtection="0">
      <alignment vertical="center"/>
    </xf>
    <xf numFmtId="0" fontId="46" fillId="13"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4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36" fillId="19"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36" fillId="19" borderId="0" applyNumberFormat="0" applyBorder="0" applyAlignment="0" applyProtection="0">
      <alignment vertical="center"/>
    </xf>
    <xf numFmtId="0" fontId="10" fillId="21"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0" fillId="21"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15" borderId="0" applyNumberFormat="0" applyBorder="0" applyAlignment="0" applyProtection="0">
      <alignment vertical="center"/>
    </xf>
    <xf numFmtId="0" fontId="10" fillId="21" borderId="0" applyNumberFormat="0" applyBorder="0" applyAlignment="0" applyProtection="0">
      <alignment vertical="center"/>
    </xf>
    <xf numFmtId="0" fontId="24" fillId="0" borderId="0" applyNumberFormat="0" applyFill="0" applyBorder="0" applyAlignment="0" applyProtection="0">
      <alignment vertical="center"/>
    </xf>
    <xf numFmtId="0" fontId="14" fillId="15" borderId="0" applyNumberFormat="0" applyBorder="0" applyAlignment="0" applyProtection="0">
      <alignment vertical="center"/>
    </xf>
    <xf numFmtId="0" fontId="10" fillId="21" borderId="0" applyNumberFormat="0" applyBorder="0" applyAlignment="0" applyProtection="0">
      <alignment vertical="center"/>
    </xf>
    <xf numFmtId="0" fontId="24" fillId="0" borderId="0" applyNumberFormat="0" applyFill="0" applyBorder="0" applyAlignment="0" applyProtection="0">
      <alignment vertical="center"/>
    </xf>
    <xf numFmtId="0" fontId="14" fillId="15" borderId="0" applyNumberFormat="0" applyBorder="0" applyAlignment="0" applyProtection="0">
      <alignment vertical="center"/>
    </xf>
    <xf numFmtId="0" fontId="10" fillId="21" borderId="0" applyNumberFormat="0" applyBorder="0" applyAlignment="0" applyProtection="0">
      <alignment vertical="center"/>
    </xf>
    <xf numFmtId="0" fontId="24" fillId="0" borderId="0" applyNumberFormat="0" applyFill="0" applyBorder="0" applyAlignment="0" applyProtection="0">
      <alignment vertical="center"/>
    </xf>
    <xf numFmtId="0" fontId="14" fillId="15" borderId="0" applyNumberFormat="0" applyBorder="0" applyAlignment="0" applyProtection="0">
      <alignment vertical="center"/>
    </xf>
    <xf numFmtId="0" fontId="10" fillId="21" borderId="0" applyNumberFormat="0" applyBorder="0" applyAlignment="0" applyProtection="0">
      <alignment vertical="center"/>
    </xf>
    <xf numFmtId="0" fontId="24" fillId="0" borderId="0" applyNumberFormat="0" applyFill="0" applyBorder="0" applyAlignment="0" applyProtection="0">
      <alignment vertical="center"/>
    </xf>
    <xf numFmtId="0" fontId="18" fillId="22" borderId="0" applyNumberFormat="0" applyBorder="0" applyAlignment="0" applyProtection="0"/>
    <xf numFmtId="0" fontId="14" fillId="15" borderId="0" applyNumberFormat="0" applyBorder="0" applyAlignment="0" applyProtection="0">
      <alignment vertical="center"/>
    </xf>
    <xf numFmtId="0" fontId="10" fillId="21" borderId="0" applyNumberFormat="0" applyBorder="0" applyAlignment="0" applyProtection="0">
      <alignment vertical="center"/>
    </xf>
    <xf numFmtId="0" fontId="1" fillId="0" borderId="0"/>
    <xf numFmtId="0" fontId="1" fillId="0" borderId="0"/>
    <xf numFmtId="0" fontId="14" fillId="23" borderId="0" applyNumberFormat="0" applyBorder="0" applyAlignment="0" applyProtection="0">
      <alignment vertical="center"/>
    </xf>
    <xf numFmtId="0" fontId="1" fillId="0" borderId="0"/>
    <xf numFmtId="0" fontId="1" fillId="0" borderId="0"/>
    <xf numFmtId="0" fontId="14" fillId="14" borderId="0" applyNumberFormat="0" applyBorder="0" applyAlignment="0" applyProtection="0">
      <alignment vertical="center"/>
    </xf>
    <xf numFmtId="0" fontId="1" fillId="0" borderId="0"/>
    <xf numFmtId="0" fontId="1" fillId="0" borderId="0"/>
    <xf numFmtId="0" fontId="14" fillId="12" borderId="0" applyNumberFormat="0" applyBorder="0" applyAlignment="0" applyProtection="0">
      <alignment vertical="center"/>
    </xf>
    <xf numFmtId="0" fontId="1" fillId="0" borderId="0"/>
    <xf numFmtId="0" fontId="1" fillId="0" borderId="0"/>
    <xf numFmtId="0" fontId="34" fillId="0" borderId="12" applyNumberFormat="0" applyFill="0" applyAlignment="0" applyProtection="0">
      <alignment vertical="center"/>
    </xf>
    <xf numFmtId="14" fontId="19" fillId="0" borderId="0">
      <alignment horizontal="center" wrapText="1"/>
      <protection locked="0"/>
    </xf>
    <xf numFmtId="0" fontId="14" fillId="15" borderId="0" applyNumberFormat="0" applyBorder="0" applyAlignment="0" applyProtection="0">
      <alignment vertical="center"/>
    </xf>
    <xf numFmtId="0" fontId="25" fillId="15" borderId="0" applyNumberFormat="0" applyBorder="0" applyAlignment="0" applyProtection="0">
      <alignment vertical="center"/>
    </xf>
    <xf numFmtId="0" fontId="1" fillId="0" borderId="0"/>
    <xf numFmtId="0" fontId="1" fillId="0" borderId="0"/>
    <xf numFmtId="0" fontId="14" fillId="9" borderId="0" applyNumberFormat="0" applyBorder="0" applyAlignment="0" applyProtection="0">
      <alignment vertical="center"/>
    </xf>
    <xf numFmtId="0" fontId="13" fillId="15" borderId="0" applyNumberFormat="0" applyBorder="0" applyAlignment="0" applyProtection="0">
      <alignment vertical="center"/>
    </xf>
    <xf numFmtId="0" fontId="1" fillId="0" borderId="0"/>
    <xf numFmtId="0" fontId="1" fillId="0" borderId="0"/>
    <xf numFmtId="0" fontId="14" fillId="17"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25" fillId="23" borderId="0" applyNumberFormat="0" applyBorder="0" applyAlignment="0" applyProtection="0">
      <alignment vertical="center"/>
    </xf>
    <xf numFmtId="0" fontId="32" fillId="18" borderId="0" applyNumberFormat="0" applyBorder="0" applyAlignment="0" applyProtection="0">
      <alignment vertical="center"/>
    </xf>
    <xf numFmtId="0" fontId="36" fillId="19" borderId="0" applyNumberFormat="0" applyBorder="0" applyAlignment="0" applyProtection="0">
      <alignment vertical="center"/>
    </xf>
    <xf numFmtId="0" fontId="14" fillId="23" borderId="0" applyNumberFormat="0" applyBorder="0" applyAlignment="0" applyProtection="0">
      <alignment vertical="center"/>
    </xf>
    <xf numFmtId="0" fontId="32" fillId="18" borderId="0" applyNumberFormat="0" applyBorder="0" applyAlignment="0" applyProtection="0">
      <alignment vertical="center"/>
    </xf>
    <xf numFmtId="0" fontId="14" fillId="23" borderId="0" applyNumberFormat="0" applyBorder="0" applyAlignment="0" applyProtection="0">
      <alignment vertical="center"/>
    </xf>
    <xf numFmtId="0" fontId="32" fillId="18" borderId="0" applyNumberFormat="0" applyBorder="0" applyAlignment="0" applyProtection="0">
      <alignment vertical="center"/>
    </xf>
    <xf numFmtId="0" fontId="14" fillId="23" borderId="0" applyNumberFormat="0" applyBorder="0" applyAlignment="0" applyProtection="0">
      <alignment vertical="center"/>
    </xf>
    <xf numFmtId="0" fontId="32" fillId="18" borderId="0" applyNumberFormat="0" applyBorder="0" applyAlignment="0" applyProtection="0">
      <alignment vertical="center"/>
    </xf>
    <xf numFmtId="0" fontId="14" fillId="23" borderId="0" applyNumberFormat="0" applyBorder="0" applyAlignment="0" applyProtection="0">
      <alignment vertical="center"/>
    </xf>
    <xf numFmtId="0" fontId="32" fillId="18" borderId="0" applyNumberFormat="0" applyBorder="0" applyAlignment="0" applyProtection="0">
      <alignment vertical="center"/>
    </xf>
    <xf numFmtId="0" fontId="15" fillId="13" borderId="0" applyNumberFormat="0" applyBorder="0" applyAlignment="0" applyProtection="0">
      <alignment vertical="center"/>
    </xf>
    <xf numFmtId="0" fontId="18" fillId="3" borderId="0" applyNumberFormat="0" applyBorder="0" applyAlignment="0" applyProtection="0"/>
    <xf numFmtId="0" fontId="14" fillId="23" borderId="0" applyNumberFormat="0" applyBorder="0" applyAlignment="0" applyProtection="0">
      <alignment vertical="center"/>
    </xf>
    <xf numFmtId="0" fontId="32" fillId="18"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60" fillId="0" borderId="0" applyNumberFormat="0" applyFill="0" applyBorder="0" applyAlignment="0" applyProtection="0">
      <alignment vertical="top"/>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5" fillId="1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14" borderId="0" applyNumberFormat="0" applyBorder="0" applyAlignment="0" applyProtection="0">
      <alignment vertical="center"/>
    </xf>
    <xf numFmtId="0" fontId="25"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5" fillId="13"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37" fillId="3" borderId="6" applyNumberFormat="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37" fillId="3" borderId="6" applyNumberFormat="0" applyAlignment="0" applyProtection="0">
      <alignment vertical="center"/>
    </xf>
    <xf numFmtId="0" fontId="14" fillId="14" borderId="0" applyNumberFormat="0" applyBorder="0" applyAlignment="0" applyProtection="0">
      <alignment vertical="center"/>
    </xf>
    <xf numFmtId="0" fontId="37" fillId="3" borderId="6" applyNumberFormat="0" applyAlignment="0" applyProtection="0">
      <alignment vertical="center"/>
    </xf>
    <xf numFmtId="0" fontId="14" fillId="14" borderId="0" applyNumberFormat="0" applyBorder="0" applyAlignment="0" applyProtection="0">
      <alignment vertical="center"/>
    </xf>
    <xf numFmtId="0" fontId="37" fillId="3" borderId="6" applyNumberFormat="0" applyAlignment="0" applyProtection="0">
      <alignment vertical="center"/>
    </xf>
    <xf numFmtId="0" fontId="14" fillId="14" borderId="0" applyNumberFormat="0" applyBorder="0" applyAlignment="0" applyProtection="0">
      <alignment vertical="center"/>
    </xf>
    <xf numFmtId="0" fontId="37" fillId="3" borderId="6" applyNumberFormat="0" applyAlignment="0" applyProtection="0">
      <alignment vertical="center"/>
    </xf>
    <xf numFmtId="0" fontId="14"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25"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33" fillId="19"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4" fillId="5" borderId="0" applyNumberFormat="0" applyBorder="0" applyAlignment="0" applyProtection="0">
      <alignment vertical="center"/>
    </xf>
    <xf numFmtId="0" fontId="13" fillId="15" borderId="0" applyNumberFormat="0" applyBorder="0" applyAlignment="0" applyProtection="0">
      <alignment vertical="center"/>
    </xf>
    <xf numFmtId="0" fontId="25"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36" fillId="19"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57" fillId="19"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65" fillId="3" borderId="6" applyNumberFormat="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5" borderId="0" applyNumberFormat="0" applyBorder="0" applyAlignment="0" applyProtection="0">
      <alignment vertical="center"/>
    </xf>
    <xf numFmtId="0" fontId="12" fillId="0" borderId="0">
      <alignment vertical="center"/>
    </xf>
    <xf numFmtId="0" fontId="12" fillId="0" borderId="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66" fillId="10" borderId="0" applyNumberFormat="0" applyBorder="0" applyAlignment="0" applyProtection="0">
      <alignment vertical="center"/>
    </xf>
    <xf numFmtId="0" fontId="13" fillId="15" borderId="0" applyNumberFormat="0" applyBorder="0" applyAlignment="0" applyProtection="0">
      <alignment vertical="center"/>
    </xf>
    <xf numFmtId="0" fontId="17" fillId="0" borderId="0" applyNumberFormat="0" applyFill="0" applyBorder="0" applyAlignment="0" applyProtection="0">
      <alignment vertical="center"/>
    </xf>
    <xf numFmtId="0" fontId="25" fillId="9"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48" fillId="0" borderId="13" applyNumberFormat="0" applyFill="0" applyAlignment="0" applyProtection="0">
      <alignment vertical="center"/>
    </xf>
    <xf numFmtId="0" fontId="48" fillId="0" borderId="13" applyNumberFormat="0" applyFill="0" applyAlignment="0" applyProtection="0">
      <alignment vertical="center"/>
    </xf>
    <xf numFmtId="0" fontId="14" fillId="9"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48" fillId="0" borderId="13" applyNumberFormat="0" applyFill="0" applyAlignment="0" applyProtection="0">
      <alignment vertical="center"/>
    </xf>
    <xf numFmtId="0" fontId="48" fillId="0" borderId="13" applyNumberFormat="0" applyFill="0" applyAlignment="0" applyProtection="0">
      <alignment vertical="center"/>
    </xf>
    <xf numFmtId="0" fontId="14" fillId="9"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41" fontId="1" fillId="0" borderId="0" applyFont="0" applyFill="0" applyBorder="0" applyAlignment="0" applyProtection="0">
      <alignment vertical="center"/>
    </xf>
    <xf numFmtId="0" fontId="48" fillId="0" borderId="13" applyNumberFormat="0" applyFill="0" applyAlignment="0" applyProtection="0">
      <alignment vertical="center"/>
    </xf>
    <xf numFmtId="0" fontId="48" fillId="0" borderId="13" applyNumberFormat="0" applyFill="0" applyAlignment="0" applyProtection="0">
      <alignment vertical="center"/>
    </xf>
    <xf numFmtId="0" fontId="36" fillId="19" borderId="0" applyNumberFormat="0" applyBorder="0" applyAlignment="0" applyProtection="0">
      <alignment vertical="center"/>
    </xf>
    <xf numFmtId="0" fontId="14" fillId="9" borderId="0" applyNumberFormat="0" applyBorder="0" applyAlignment="0" applyProtection="0">
      <alignment vertical="center"/>
    </xf>
    <xf numFmtId="0" fontId="13" fillId="15" borderId="0" applyNumberFormat="0" applyBorder="0" applyAlignment="0" applyProtection="0">
      <alignment vertical="center"/>
    </xf>
    <xf numFmtId="41" fontId="12" fillId="0" borderId="0" applyFont="0" applyFill="0" applyBorder="0" applyAlignment="0" applyProtection="0">
      <alignment vertical="center"/>
    </xf>
    <xf numFmtId="0" fontId="48" fillId="0" borderId="13" applyNumberFormat="0" applyFill="0" applyAlignment="0" applyProtection="0">
      <alignment vertical="center"/>
    </xf>
    <xf numFmtId="0" fontId="48" fillId="0" borderId="13" applyNumberFormat="0" applyFill="0" applyAlignment="0" applyProtection="0">
      <alignment vertical="center"/>
    </xf>
    <xf numFmtId="0" fontId="14" fillId="9" borderId="0" applyNumberFormat="0" applyBorder="0" applyAlignment="0" applyProtection="0">
      <alignment vertical="center"/>
    </xf>
    <xf numFmtId="41" fontId="12" fillId="0" borderId="0" applyFont="0" applyFill="0" applyBorder="0" applyAlignment="0" applyProtection="0">
      <alignment vertical="center"/>
    </xf>
    <xf numFmtId="0" fontId="48" fillId="0" borderId="13" applyNumberFormat="0" applyFill="0" applyAlignment="0" applyProtection="0">
      <alignment vertical="center"/>
    </xf>
    <xf numFmtId="0" fontId="14" fillId="9" borderId="0" applyNumberFormat="0" applyBorder="0" applyAlignment="0" applyProtection="0">
      <alignment vertical="center"/>
    </xf>
    <xf numFmtId="41" fontId="1" fillId="0" borderId="0" applyFont="0" applyFill="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41" fontId="1" fillId="0" borderId="0" applyFont="0" applyFill="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41" fontId="12" fillId="0" borderId="0" applyFont="0" applyFill="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41" fontId="12" fillId="0" borderId="0" applyFont="0" applyFill="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190" fontId="12" fillId="0" borderId="0" applyFont="0" applyFill="0" applyBorder="0" applyAlignment="0" applyProtection="0"/>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7" borderId="0" applyNumberFormat="0" applyBorder="0" applyAlignment="0" applyProtection="0">
      <alignment vertical="center"/>
    </xf>
    <xf numFmtId="0" fontId="13" fillId="9" borderId="0" applyNumberFormat="0" applyBorder="0" applyAlignment="0" applyProtection="0">
      <alignment vertical="center"/>
    </xf>
    <xf numFmtId="0" fontId="67" fillId="20" borderId="0" applyNumberFormat="0" applyBorder="0" applyAlignment="0" applyProtection="0"/>
    <xf numFmtId="0" fontId="17" fillId="0" borderId="0" applyNumberFormat="0" applyFill="0" applyBorder="0" applyAlignment="0" applyProtection="0">
      <alignment vertical="center"/>
    </xf>
    <xf numFmtId="0" fontId="13" fillId="9" borderId="0" applyNumberFormat="0" applyBorder="0" applyAlignment="0" applyProtection="0">
      <alignment vertical="center"/>
    </xf>
    <xf numFmtId="0" fontId="17" fillId="0" borderId="0" applyNumberFormat="0" applyFill="0" applyBorder="0" applyAlignment="0" applyProtection="0">
      <alignment vertical="center"/>
    </xf>
    <xf numFmtId="0" fontId="13" fillId="9" borderId="0" applyNumberFormat="0" applyBorder="0" applyAlignment="0" applyProtection="0">
      <alignment vertical="center"/>
    </xf>
    <xf numFmtId="0" fontId="17" fillId="0" borderId="0" applyNumberFormat="0" applyFill="0" applyBorder="0" applyAlignment="0" applyProtection="0">
      <alignment vertical="center"/>
    </xf>
    <xf numFmtId="0" fontId="13" fillId="9" borderId="0" applyNumberFormat="0" applyBorder="0" applyAlignment="0" applyProtection="0">
      <alignment vertical="center"/>
    </xf>
    <xf numFmtId="0" fontId="17" fillId="0" borderId="0" applyNumberFormat="0" applyFill="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5" fillId="13" borderId="0" applyNumberFormat="0" applyBorder="0" applyAlignment="0" applyProtection="0">
      <alignment vertical="center"/>
    </xf>
    <xf numFmtId="0" fontId="13" fillId="17" borderId="0" applyNumberFormat="0" applyBorder="0" applyAlignment="0" applyProtection="0">
      <alignment vertical="center"/>
    </xf>
    <xf numFmtId="0" fontId="25"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186" fontId="12" fillId="0" borderId="0" applyFont="0" applyFill="0" applyBorder="0" applyAlignment="0" applyProtection="0"/>
    <xf numFmtId="0" fontId="18" fillId="3" borderId="0" applyNumberFormat="0" applyBorder="0" applyAlignment="0" applyProtection="0"/>
    <xf numFmtId="0" fontId="14" fillId="17" borderId="0" applyNumberFormat="0" applyBorder="0" applyAlignment="0" applyProtection="0">
      <alignment vertical="center"/>
    </xf>
    <xf numFmtId="0" fontId="37" fillId="3" borderId="6" applyNumberFormat="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182" fontId="60" fillId="0" borderId="0" applyFill="0" applyBorder="0" applyAlignment="0"/>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 fillId="0" borderId="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43" fillId="0" borderId="0">
      <protection locked="0"/>
    </xf>
    <xf numFmtId="0" fontId="18" fillId="24" borderId="0" applyNumberFormat="0" applyBorder="0" applyAlignment="0" applyProtection="0"/>
    <xf numFmtId="0" fontId="29" fillId="10" borderId="0" applyNumberFormat="0" applyBorder="0" applyAlignment="0" applyProtection="0">
      <alignment vertical="center"/>
    </xf>
    <xf numFmtId="0" fontId="11" fillId="8" borderId="0" applyNumberFormat="0" applyBorder="0" applyAlignment="0" applyProtection="0"/>
    <xf numFmtId="0" fontId="18" fillId="2"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1" fillId="20"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36" fillId="19" borderId="0" applyNumberFormat="0" applyBorder="0" applyAlignment="0" applyProtection="0">
      <alignment vertical="center"/>
    </xf>
    <xf numFmtId="0" fontId="18" fillId="22" borderId="0" applyNumberFormat="0" applyBorder="0" applyAlignment="0" applyProtection="0"/>
    <xf numFmtId="0" fontId="11" fillId="20" borderId="0" applyNumberFormat="0" applyBorder="0" applyAlignment="0" applyProtection="0"/>
    <xf numFmtId="0" fontId="18" fillId="24" borderId="0" applyNumberFormat="0" applyBorder="0" applyAlignment="0" applyProtection="0"/>
    <xf numFmtId="0" fontId="11" fillId="8" borderId="0" applyNumberFormat="0" applyBorder="0" applyAlignment="0" applyProtection="0"/>
    <xf numFmtId="0" fontId="11" fillId="3" borderId="0" applyNumberFormat="0" applyBorder="0" applyAlignment="0" applyProtection="0"/>
    <xf numFmtId="41" fontId="1" fillId="0" borderId="0" applyFont="0" applyFill="0" applyBorder="0" applyAlignment="0" applyProtection="0">
      <alignment vertical="center"/>
    </xf>
    <xf numFmtId="0" fontId="61" fillId="15" borderId="0" applyNumberFormat="0" applyBorder="0" applyAlignment="0" applyProtection="0"/>
    <xf numFmtId="0" fontId="18" fillId="9" borderId="0" applyNumberFormat="0" applyBorder="0" applyAlignment="0" applyProtection="0"/>
    <xf numFmtId="0" fontId="11" fillId="6" borderId="0" applyNumberFormat="0" applyBorder="0" applyAlignment="0" applyProtection="0"/>
    <xf numFmtId="0" fontId="11" fillId="8" borderId="0" applyNumberFormat="0" applyBorder="0" applyAlignment="0" applyProtection="0"/>
    <xf numFmtId="0" fontId="18" fillId="2" borderId="0" applyNumberFormat="0" applyBorder="0" applyAlignment="0" applyProtection="0"/>
    <xf numFmtId="0" fontId="61" fillId="9" borderId="0" applyNumberFormat="0" applyBorder="0" applyAlignment="0" applyProtection="0"/>
    <xf numFmtId="0" fontId="18" fillId="17" borderId="0" applyNumberFormat="0" applyBorder="0" applyAlignment="0" applyProtection="0"/>
    <xf numFmtId="0" fontId="11" fillId="20" borderId="0" applyNumberFormat="0" applyBorder="0" applyAlignment="0" applyProtection="0"/>
    <xf numFmtId="0" fontId="11"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36" fillId="19" borderId="0" applyNumberFormat="0" applyBorder="0" applyAlignment="0" applyProtection="0">
      <alignment vertical="center"/>
    </xf>
    <xf numFmtId="0" fontId="31" fillId="22" borderId="9" applyNumberFormat="0" applyAlignment="0" applyProtection="0">
      <alignment vertical="center"/>
    </xf>
    <xf numFmtId="41" fontId="12" fillId="0" borderId="0" applyFont="0" applyFill="0" applyBorder="0" applyAlignment="0" applyProtection="0"/>
    <xf numFmtId="0" fontId="14" fillId="15" borderId="0" applyNumberFormat="0" applyBorder="0" applyAlignment="0" applyProtection="0">
      <alignment vertical="center"/>
    </xf>
    <xf numFmtId="176" fontId="12" fillId="0" borderId="0" applyFont="0" applyFill="0" applyBorder="0" applyAlignment="0" applyProtection="0"/>
    <xf numFmtId="0" fontId="40" fillId="3" borderId="10" applyNumberFormat="0" applyAlignment="0" applyProtection="0">
      <alignment vertical="center"/>
    </xf>
    <xf numFmtId="192" fontId="12" fillId="0" borderId="0" applyFont="0" applyFill="0" applyBorder="0" applyAlignment="0" applyProtection="0"/>
    <xf numFmtId="185" fontId="8" fillId="0" borderId="0"/>
    <xf numFmtId="0" fontId="68" fillId="0" borderId="0" applyProtection="0"/>
    <xf numFmtId="0" fontId="17" fillId="0" borderId="0" applyNumberFormat="0" applyFill="0" applyBorder="0" applyAlignment="0" applyProtection="0">
      <alignment vertical="center"/>
    </xf>
    <xf numFmtId="198" fontId="8" fillId="0" borderId="0"/>
    <xf numFmtId="0" fontId="69" fillId="0" borderId="0" applyNumberFormat="0" applyFill="0" applyBorder="0" applyAlignment="0" applyProtection="0">
      <alignment vertical="center"/>
    </xf>
    <xf numFmtId="0" fontId="26" fillId="0" borderId="0"/>
    <xf numFmtId="2" fontId="68" fillId="0" borderId="0" applyProtection="0"/>
    <xf numFmtId="0" fontId="26" fillId="0" borderId="0"/>
    <xf numFmtId="0" fontId="12" fillId="0" borderId="0" applyBorder="0">
      <alignment vertical="center"/>
    </xf>
    <xf numFmtId="0" fontId="15" fillId="13" borderId="0" applyNumberFormat="0" applyBorder="0" applyAlignment="0" applyProtection="0">
      <alignment vertical="center"/>
    </xf>
    <xf numFmtId="0" fontId="12" fillId="0" borderId="0">
      <alignment vertical="center"/>
    </xf>
    <xf numFmtId="0" fontId="70" fillId="3" borderId="0" applyNumberFormat="0" applyBorder="0" applyAlignment="0" applyProtection="0"/>
    <xf numFmtId="0" fontId="14" fillId="9" borderId="0" applyNumberFormat="0" applyBorder="0" applyAlignment="0" applyProtection="0">
      <alignment vertical="center"/>
    </xf>
    <xf numFmtId="0" fontId="71" fillId="0" borderId="14" applyNumberFormat="0" applyAlignment="0" applyProtection="0">
      <alignment horizontal="left" vertical="center"/>
    </xf>
    <xf numFmtId="0" fontId="14" fillId="9" borderId="0" applyNumberFormat="0" applyBorder="0" applyAlignment="0" applyProtection="0">
      <alignment vertical="center"/>
    </xf>
    <xf numFmtId="0" fontId="71" fillId="0" borderId="15">
      <alignment horizontal="left" vertical="center"/>
    </xf>
    <xf numFmtId="0" fontId="32" fillId="18" borderId="0" applyNumberFormat="0" applyBorder="0" applyAlignment="0" applyProtection="0">
      <alignment vertical="center"/>
    </xf>
    <xf numFmtId="0" fontId="65" fillId="3" borderId="6" applyNumberFormat="0" applyAlignment="0" applyProtection="0">
      <alignment vertical="center"/>
    </xf>
    <xf numFmtId="0" fontId="44" fillId="0" borderId="11" applyNumberFormat="0" applyFill="0" applyAlignment="0" applyProtection="0">
      <alignment vertical="center"/>
    </xf>
    <xf numFmtId="0" fontId="32" fillId="18" borderId="0" applyNumberFormat="0" applyBorder="0" applyAlignment="0" applyProtection="0">
      <alignment vertical="center"/>
    </xf>
    <xf numFmtId="0" fontId="20" fillId="0" borderId="5" applyNumberFormat="0" applyFill="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12" applyNumberFormat="0" applyFill="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72" fillId="0" borderId="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71" fillId="0" borderId="0" applyProtection="0"/>
    <xf numFmtId="0" fontId="63" fillId="16" borderId="6" applyNumberFormat="0" applyAlignment="0" applyProtection="0">
      <alignment vertical="center"/>
    </xf>
    <xf numFmtId="0" fontId="70" fillId="20" borderId="1" applyNumberFormat="0" applyBorder="0" applyAlignment="0" applyProtection="0"/>
    <xf numFmtId="191" fontId="73" fillId="29" borderId="0"/>
    <xf numFmtId="0" fontId="74" fillId="16" borderId="6" applyNumberFormat="0" applyAlignment="0" applyProtection="0"/>
    <xf numFmtId="9" fontId="12" fillId="0" borderId="0" applyFont="0" applyFill="0" applyBorder="0" applyAlignment="0" applyProtection="0"/>
    <xf numFmtId="0" fontId="9" fillId="0" borderId="4" applyNumberFormat="0" applyFill="0" applyAlignment="0" applyProtection="0">
      <alignment vertical="center"/>
    </xf>
    <xf numFmtId="191" fontId="75" fillId="30" borderId="0"/>
    <xf numFmtId="40" fontId="12" fillId="0" borderId="0" applyFont="0" applyFill="0" applyBorder="0" applyAlignment="0" applyProtection="0"/>
    <xf numFmtId="0" fontId="12" fillId="0" borderId="0" applyFont="0" applyFill="0" applyBorder="0" applyAlignment="0" applyProtection="0"/>
    <xf numFmtId="180" fontId="12" fillId="0" borderId="0" applyFont="0" applyFill="0" applyBorder="0" applyAlignment="0" applyProtection="0"/>
    <xf numFmtId="0" fontId="66" fillId="19" borderId="0" applyNumberFormat="0" applyBorder="0" applyAlignment="0" applyProtection="0">
      <alignment vertical="center"/>
    </xf>
    <xf numFmtId="197" fontId="12" fillId="0" borderId="0" applyFont="0" applyFill="0" applyBorder="0" applyAlignment="0" applyProtection="0"/>
    <xf numFmtId="190" fontId="12" fillId="0" borderId="0" applyFont="0" applyFill="0" applyBorder="0" applyAlignment="0" applyProtection="0"/>
    <xf numFmtId="0" fontId="32" fillId="18" borderId="0" applyNumberFormat="0" applyBorder="0" applyAlignment="0" applyProtection="0">
      <alignment vertical="center"/>
    </xf>
    <xf numFmtId="0" fontId="8" fillId="0" borderId="0"/>
    <xf numFmtId="37" fontId="76" fillId="0" borderId="0"/>
    <xf numFmtId="0" fontId="12" fillId="0" borderId="0">
      <alignment vertical="center"/>
    </xf>
    <xf numFmtId="0" fontId="73" fillId="0" borderId="0"/>
    <xf numFmtId="0" fontId="54" fillId="0" borderId="13" applyNumberFormat="0" applyFill="0" applyAlignment="0" applyProtection="0">
      <alignment vertical="center"/>
    </xf>
    <xf numFmtId="0" fontId="46" fillId="13" borderId="0" applyNumberFormat="0" applyBorder="0" applyAlignment="0" applyProtection="0">
      <alignment vertical="center"/>
    </xf>
    <xf numFmtId="0" fontId="43" fillId="0" borderId="0"/>
    <xf numFmtId="0" fontId="12" fillId="20" borderId="7" applyNumberFormat="0" applyFont="0" applyAlignment="0" applyProtection="0">
      <alignment vertical="center"/>
    </xf>
    <xf numFmtId="0" fontId="40" fillId="3" borderId="10" applyNumberFormat="0" applyAlignment="0" applyProtection="0">
      <alignment vertical="center"/>
    </xf>
    <xf numFmtId="10" fontId="12" fillId="0" borderId="0" applyFont="0" applyFill="0" applyBorder="0" applyAlignment="0" applyProtection="0"/>
    <xf numFmtId="0" fontId="65" fillId="3" borderId="6" applyNumberFormat="0" applyAlignment="0" applyProtection="0">
      <alignment vertical="center"/>
    </xf>
    <xf numFmtId="0" fontId="65" fillId="3" borderId="6" applyNumberFormat="0" applyAlignment="0" applyProtection="0">
      <alignment vertical="center"/>
    </xf>
    <xf numFmtId="13" fontId="12" fillId="0" borderId="0" applyFont="0" applyFill="0" applyProtection="0"/>
    <xf numFmtId="0" fontId="12" fillId="0" borderId="0" applyNumberFormat="0" applyFont="0" applyFill="0" applyBorder="0" applyAlignment="0" applyProtection="0">
      <alignment horizontal="left"/>
    </xf>
    <xf numFmtId="15" fontId="12" fillId="0" borderId="0" applyFont="0" applyFill="0" applyBorder="0" applyAlignment="0" applyProtection="0"/>
    <xf numFmtId="4" fontId="12" fillId="0" borderId="0" applyFont="0" applyFill="0" applyBorder="0" applyAlignment="0" applyProtection="0"/>
    <xf numFmtId="0" fontId="14" fillId="9" borderId="0" applyNumberFormat="0" applyBorder="0" applyAlignment="0" applyProtection="0">
      <alignment vertical="center"/>
    </xf>
    <xf numFmtId="0" fontId="77" fillId="0" borderId="16">
      <alignment horizontal="center"/>
    </xf>
    <xf numFmtId="3" fontId="12" fillId="0" borderId="0" applyFont="0" applyFill="0" applyBorder="0" applyAlignment="0" applyProtection="0"/>
    <xf numFmtId="0" fontId="12" fillId="31" borderId="0" applyNumberFormat="0" applyFont="0" applyBorder="0" applyAlignment="0" applyProtection="0"/>
    <xf numFmtId="0" fontId="28" fillId="19" borderId="0" applyNumberFormat="0" applyBorder="0" applyAlignment="0" applyProtection="0">
      <alignment vertical="center"/>
    </xf>
    <xf numFmtId="0" fontId="78" fillId="0" borderId="0" applyNumberFormat="0" applyFill="0" applyBorder="0" applyAlignment="0" applyProtection="0"/>
    <xf numFmtId="0" fontId="79" fillId="32" borderId="17">
      <protection locked="0"/>
    </xf>
    <xf numFmtId="0" fontId="80" fillId="0" borderId="0"/>
    <xf numFmtId="0" fontId="46" fillId="13" borderId="0" applyNumberFormat="0" applyBorder="0" applyAlignment="0" applyProtection="0">
      <alignment vertical="center"/>
    </xf>
    <xf numFmtId="0" fontId="79" fillId="32" borderId="17">
      <protection locked="0"/>
    </xf>
    <xf numFmtId="0" fontId="79" fillId="32" borderId="17">
      <protection locked="0"/>
    </xf>
    <xf numFmtId="0" fontId="24" fillId="0" borderId="0" applyNumberFormat="0" applyFill="0" applyBorder="0" applyAlignment="0" applyProtection="0">
      <alignment vertical="center"/>
    </xf>
    <xf numFmtId="0" fontId="68" fillId="0" borderId="18" applyProtection="0"/>
    <xf numFmtId="0" fontId="13" fillId="7" borderId="0" applyNumberFormat="0" applyBorder="0" applyAlignment="0" applyProtection="0">
      <alignment vertical="center"/>
    </xf>
    <xf numFmtId="0" fontId="23" fillId="0" borderId="0" applyNumberFormat="0" applyFill="0" applyBorder="0" applyAlignment="0" applyProtection="0">
      <alignment vertical="center"/>
    </xf>
    <xf numFmtId="9" fontId="1" fillId="0" borderId="0" applyFont="0" applyFill="0" applyBorder="0" applyAlignment="0" applyProtection="0">
      <alignment vertical="center"/>
    </xf>
    <xf numFmtId="9" fontId="1" fillId="0" borderId="0" applyProtection="0">
      <alignment vertical="center"/>
    </xf>
    <xf numFmtId="0" fontId="31" fillId="22" borderId="9" applyNumberFormat="0" applyAlignment="0" applyProtection="0">
      <alignment vertical="center"/>
    </xf>
    <xf numFmtId="0" fontId="31" fillId="22" borderId="9" applyNumberFormat="0" applyAlignment="0" applyProtection="0">
      <alignment vertical="center"/>
    </xf>
    <xf numFmtId="9" fontId="12" fillId="0" borderId="0" applyFont="0" applyFill="0" applyBorder="0" applyAlignment="0" applyProtection="0">
      <alignment vertical="center"/>
    </xf>
    <xf numFmtId="9" fontId="1" fillId="0" borderId="0" applyFont="0" applyFill="0" applyBorder="0" applyAlignment="0" applyProtection="0"/>
    <xf numFmtId="9" fontId="12" fillId="0" borderId="0" applyFont="0" applyFill="0" applyBorder="0" applyAlignment="0" applyProtection="0">
      <alignment vertical="center"/>
    </xf>
    <xf numFmtId="9" fontId="12" fillId="0" borderId="0" applyFont="0" applyFill="0" applyBorder="0" applyAlignment="0" applyProtection="0"/>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189" fontId="12" fillId="0" borderId="0" applyFont="0" applyFill="0" applyBorder="0" applyAlignment="0" applyProtection="0"/>
    <xf numFmtId="0" fontId="26" fillId="0" borderId="2" applyNumberFormat="0" applyFill="0" applyProtection="0">
      <alignment horizontal="right"/>
    </xf>
    <xf numFmtId="0" fontId="62" fillId="0" borderId="11" applyNumberFormat="0" applyFill="0" applyAlignment="0" applyProtection="0">
      <alignment vertical="center"/>
    </xf>
    <xf numFmtId="0" fontId="62" fillId="0" borderId="11" applyNumberFormat="0" applyFill="0" applyAlignment="0" applyProtection="0">
      <alignment vertical="center"/>
    </xf>
    <xf numFmtId="0" fontId="62" fillId="0" borderId="11" applyNumberFormat="0" applyFill="0" applyAlignment="0" applyProtection="0">
      <alignment vertical="center"/>
    </xf>
    <xf numFmtId="0" fontId="62" fillId="0" borderId="11" applyNumberFormat="0" applyFill="0" applyAlignment="0" applyProtection="0">
      <alignment vertical="center"/>
    </xf>
    <xf numFmtId="0" fontId="62" fillId="0" borderId="11" applyNumberFormat="0" applyFill="0" applyAlignment="0" applyProtection="0">
      <alignment vertical="center"/>
    </xf>
    <xf numFmtId="0" fontId="62" fillId="0" borderId="11" applyNumberFormat="0" applyFill="0" applyAlignment="0" applyProtection="0">
      <alignment vertical="center"/>
    </xf>
    <xf numFmtId="0" fontId="62" fillId="0" borderId="11" applyNumberFormat="0" applyFill="0" applyAlignment="0" applyProtection="0">
      <alignment vertical="center"/>
    </xf>
    <xf numFmtId="0" fontId="62" fillId="0" borderId="11" applyNumberFormat="0" applyFill="0" applyAlignment="0" applyProtection="0">
      <alignment vertical="center"/>
    </xf>
    <xf numFmtId="0" fontId="62" fillId="0" borderId="11" applyNumberFormat="0" applyFill="0" applyAlignment="0" applyProtection="0">
      <alignment vertical="center"/>
    </xf>
    <xf numFmtId="0" fontId="62" fillId="0" borderId="11" applyNumberFormat="0" applyFill="0" applyAlignment="0" applyProtection="0">
      <alignment vertical="center"/>
    </xf>
    <xf numFmtId="0" fontId="62" fillId="0" borderId="11" applyNumberFormat="0" applyFill="0" applyAlignment="0" applyProtection="0">
      <alignment vertical="center"/>
    </xf>
    <xf numFmtId="0" fontId="62" fillId="0" borderId="11" applyNumberFormat="0" applyFill="0" applyAlignment="0" applyProtection="0">
      <alignment vertical="center"/>
    </xf>
    <xf numFmtId="0" fontId="62" fillId="0" borderId="11" applyNumberFormat="0" applyFill="0" applyAlignment="0" applyProtection="0">
      <alignment vertical="center"/>
    </xf>
    <xf numFmtId="0" fontId="62" fillId="0" borderId="11" applyNumberFormat="0" applyFill="0" applyAlignment="0" applyProtection="0">
      <alignment vertical="center"/>
    </xf>
    <xf numFmtId="0" fontId="62" fillId="0" borderId="11" applyNumberFormat="0" applyFill="0" applyAlignment="0" applyProtection="0">
      <alignment vertical="center"/>
    </xf>
    <xf numFmtId="0" fontId="81" fillId="0" borderId="11" applyNumberFormat="0" applyFill="0" applyAlignment="0" applyProtection="0">
      <alignment vertical="center"/>
    </xf>
    <xf numFmtId="0" fontId="44" fillId="0" borderId="11" applyNumberFormat="0" applyFill="0" applyAlignment="0" applyProtection="0">
      <alignment vertical="center"/>
    </xf>
    <xf numFmtId="0" fontId="44" fillId="0" borderId="11" applyNumberFormat="0" applyFill="0" applyAlignment="0" applyProtection="0">
      <alignment vertical="center"/>
    </xf>
    <xf numFmtId="0" fontId="44" fillId="0" borderId="11" applyNumberFormat="0" applyFill="0" applyAlignment="0" applyProtection="0">
      <alignment vertical="center"/>
    </xf>
    <xf numFmtId="0" fontId="44" fillId="0" borderId="11" applyNumberFormat="0" applyFill="0" applyAlignment="0" applyProtection="0">
      <alignment vertical="center"/>
    </xf>
    <xf numFmtId="0" fontId="44" fillId="0" borderId="11" applyNumberFormat="0" applyFill="0" applyAlignment="0" applyProtection="0">
      <alignment vertical="center"/>
    </xf>
    <xf numFmtId="0" fontId="82" fillId="0" borderId="12" applyNumberFormat="0" applyFill="0" applyAlignment="0" applyProtection="0">
      <alignment vertical="center"/>
    </xf>
    <xf numFmtId="0" fontId="44" fillId="0" borderId="11" applyNumberFormat="0" applyFill="0" applyAlignment="0" applyProtection="0">
      <alignment vertical="center"/>
    </xf>
    <xf numFmtId="0" fontId="44" fillId="0" borderId="11" applyNumberFormat="0" applyFill="0" applyAlignment="0" applyProtection="0">
      <alignment vertical="center"/>
    </xf>
    <xf numFmtId="0" fontId="34" fillId="0" borderId="12" applyNumberFormat="0" applyFill="0" applyAlignment="0" applyProtection="0">
      <alignment vertical="center"/>
    </xf>
    <xf numFmtId="0" fontId="44" fillId="0" borderId="11" applyNumberFormat="0" applyFill="0" applyAlignment="0" applyProtection="0">
      <alignment vertical="center"/>
    </xf>
    <xf numFmtId="0" fontId="44" fillId="0" borderId="11" applyNumberFormat="0" applyFill="0" applyAlignment="0" applyProtection="0">
      <alignment vertical="center"/>
    </xf>
    <xf numFmtId="0" fontId="34" fillId="0" borderId="12" applyNumberFormat="0" applyFill="0" applyAlignment="0" applyProtection="0">
      <alignment vertical="center"/>
    </xf>
    <xf numFmtId="0" fontId="44" fillId="0" borderId="11" applyNumberFormat="0" applyFill="0" applyAlignment="0" applyProtection="0">
      <alignment vertical="center"/>
    </xf>
    <xf numFmtId="0" fontId="44" fillId="0" borderId="11" applyNumberFormat="0" applyFill="0" applyAlignment="0" applyProtection="0">
      <alignment vertical="center"/>
    </xf>
    <xf numFmtId="0" fontId="34" fillId="0" borderId="12" applyNumberFormat="0" applyFill="0" applyAlignment="0" applyProtection="0">
      <alignment vertical="center"/>
    </xf>
    <xf numFmtId="0" fontId="44" fillId="0" borderId="11" applyNumberFormat="0" applyFill="0" applyAlignment="0" applyProtection="0">
      <alignment vertical="center"/>
    </xf>
    <xf numFmtId="0" fontId="44" fillId="0" borderId="11" applyNumberFormat="0" applyFill="0" applyAlignment="0" applyProtection="0">
      <alignment vertical="center"/>
    </xf>
    <xf numFmtId="0" fontId="44" fillId="0" borderId="11" applyNumberFormat="0" applyFill="0" applyAlignment="0" applyProtection="0">
      <alignment vertical="center"/>
    </xf>
    <xf numFmtId="0" fontId="34" fillId="0" borderId="12" applyNumberFormat="0" applyFill="0" applyAlignment="0" applyProtection="0">
      <alignment vertical="center"/>
    </xf>
    <xf numFmtId="0" fontId="44" fillId="0" borderId="11" applyNumberFormat="0" applyFill="0" applyAlignment="0" applyProtection="0">
      <alignment vertical="center"/>
    </xf>
    <xf numFmtId="0" fontId="34" fillId="0" borderId="12" applyNumberFormat="0" applyFill="0" applyAlignment="0" applyProtection="0">
      <alignment vertical="center"/>
    </xf>
    <xf numFmtId="0" fontId="44" fillId="0" borderId="11" applyNumberFormat="0" applyFill="0" applyAlignment="0" applyProtection="0">
      <alignment vertical="center"/>
    </xf>
    <xf numFmtId="0" fontId="34" fillId="0" borderId="12" applyNumberFormat="0" applyFill="0" applyAlignment="0" applyProtection="0">
      <alignment vertical="center"/>
    </xf>
    <xf numFmtId="0" fontId="44" fillId="0" borderId="11" applyNumberFormat="0" applyFill="0" applyAlignment="0" applyProtection="0">
      <alignment vertical="center"/>
    </xf>
    <xf numFmtId="0" fontId="44" fillId="0" borderId="11" applyNumberFormat="0" applyFill="0" applyAlignment="0" applyProtection="0">
      <alignment vertical="center"/>
    </xf>
    <xf numFmtId="0" fontId="44" fillId="0" borderId="11" applyNumberFormat="0" applyFill="0" applyAlignment="0" applyProtection="0">
      <alignment vertical="center"/>
    </xf>
    <xf numFmtId="0" fontId="44" fillId="0" borderId="11" applyNumberFormat="0" applyFill="0" applyAlignment="0" applyProtection="0">
      <alignment vertical="center"/>
    </xf>
    <xf numFmtId="0" fontId="44" fillId="0" borderId="11" applyNumberFormat="0" applyFill="0" applyAlignment="0" applyProtection="0">
      <alignment vertical="center"/>
    </xf>
    <xf numFmtId="0" fontId="44" fillId="0" borderId="11" applyNumberFormat="0" applyFill="0" applyAlignment="0" applyProtection="0">
      <alignment vertical="center"/>
    </xf>
    <xf numFmtId="0" fontId="44" fillId="0" borderId="11" applyNumberFormat="0" applyFill="0" applyAlignment="0" applyProtection="0">
      <alignment vertical="center"/>
    </xf>
    <xf numFmtId="0" fontId="44" fillId="0" borderId="11" applyNumberFormat="0" applyFill="0" applyAlignment="0" applyProtection="0">
      <alignment vertical="center"/>
    </xf>
    <xf numFmtId="0" fontId="30" fillId="13" borderId="0" applyNumberFormat="0" applyBorder="0" applyAlignment="0" applyProtection="0">
      <alignment vertical="center"/>
    </xf>
    <xf numFmtId="0" fontId="44" fillId="0" borderId="11" applyNumberFormat="0" applyFill="0" applyAlignment="0" applyProtection="0">
      <alignment vertical="center"/>
    </xf>
    <xf numFmtId="0" fontId="44" fillId="0" borderId="11" applyNumberFormat="0" applyFill="0" applyAlignment="0" applyProtection="0">
      <alignment vertical="center"/>
    </xf>
    <xf numFmtId="0" fontId="62" fillId="0" borderId="11" applyNumberFormat="0" applyFill="0" applyAlignment="0" applyProtection="0">
      <alignment vertical="center"/>
    </xf>
    <xf numFmtId="0" fontId="62" fillId="0" borderId="11" applyNumberFormat="0" applyFill="0" applyAlignment="0" applyProtection="0">
      <alignment vertical="center"/>
    </xf>
    <xf numFmtId="0" fontId="62" fillId="0" borderId="11" applyNumberFormat="0" applyFill="0" applyAlignment="0" applyProtection="0">
      <alignment vertical="center"/>
    </xf>
    <xf numFmtId="0" fontId="12" fillId="20" borderId="7" applyNumberFormat="0" applyFont="0" applyAlignment="0" applyProtection="0">
      <alignment vertical="center"/>
    </xf>
    <xf numFmtId="0" fontId="62" fillId="0" borderId="11" applyNumberFormat="0" applyFill="0" applyAlignment="0" applyProtection="0">
      <alignment vertical="center"/>
    </xf>
    <xf numFmtId="0" fontId="12" fillId="20" borderId="7" applyNumberFormat="0" applyFont="0" applyAlignment="0" applyProtection="0">
      <alignment vertical="center"/>
    </xf>
    <xf numFmtId="0" fontId="62" fillId="0" borderId="11" applyNumberFormat="0" applyFill="0" applyAlignment="0" applyProtection="0">
      <alignment vertical="center"/>
    </xf>
    <xf numFmtId="0" fontId="12" fillId="20" borderId="7" applyNumberFormat="0" applyFont="0" applyAlignment="0" applyProtection="0">
      <alignment vertical="center"/>
    </xf>
    <xf numFmtId="0" fontId="62" fillId="0" borderId="11" applyNumberFormat="0" applyFill="0" applyAlignment="0" applyProtection="0">
      <alignment vertical="center"/>
    </xf>
    <xf numFmtId="0" fontId="12" fillId="20" borderId="7" applyNumberFormat="0" applyFont="0" applyAlignment="0" applyProtection="0">
      <alignment vertical="center"/>
    </xf>
    <xf numFmtId="0" fontId="62" fillId="0" borderId="11" applyNumberFormat="0" applyFill="0" applyAlignment="0" applyProtection="0">
      <alignment vertical="center"/>
    </xf>
    <xf numFmtId="0" fontId="12" fillId="20" borderId="7" applyNumberFormat="0" applyFont="0" applyAlignment="0" applyProtection="0">
      <alignment vertical="center"/>
    </xf>
    <xf numFmtId="0" fontId="62" fillId="0" borderId="11" applyNumberFormat="0" applyFill="0" applyAlignment="0" applyProtection="0">
      <alignment vertical="center"/>
    </xf>
    <xf numFmtId="0" fontId="24" fillId="0" borderId="0" applyNumberFormat="0" applyFill="0" applyBorder="0" applyAlignment="0" applyProtection="0">
      <alignment vertical="center"/>
    </xf>
    <xf numFmtId="0" fontId="15" fillId="6"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46" fillId="13"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83" fillId="0" borderId="5" applyNumberFormat="0" applyFill="0" applyAlignment="0" applyProtection="0">
      <alignment vertical="center"/>
    </xf>
    <xf numFmtId="0" fontId="83" fillId="0" borderId="5" applyNumberFormat="0" applyFill="0" applyAlignment="0" applyProtection="0">
      <alignment vertical="center"/>
    </xf>
    <xf numFmtId="0" fontId="83" fillId="0" borderId="5" applyNumberFormat="0" applyFill="0" applyAlignment="0" applyProtection="0">
      <alignment vertical="center"/>
    </xf>
    <xf numFmtId="0" fontId="83" fillId="0" borderId="5" applyNumberFormat="0" applyFill="0" applyAlignment="0" applyProtection="0">
      <alignment vertical="center"/>
    </xf>
    <xf numFmtId="0" fontId="83" fillId="0" borderId="5" applyNumberFormat="0" applyFill="0" applyAlignment="0" applyProtection="0">
      <alignment vertical="center"/>
    </xf>
    <xf numFmtId="0" fontId="83" fillId="0" borderId="5" applyNumberFormat="0" applyFill="0" applyAlignment="0" applyProtection="0">
      <alignment vertical="center"/>
    </xf>
    <xf numFmtId="0" fontId="83" fillId="0" borderId="5" applyNumberFormat="0" applyFill="0" applyAlignment="0" applyProtection="0">
      <alignment vertical="center"/>
    </xf>
    <xf numFmtId="0" fontId="83" fillId="0" borderId="5" applyNumberFormat="0" applyFill="0" applyAlignment="0" applyProtection="0">
      <alignment vertical="center"/>
    </xf>
    <xf numFmtId="0" fontId="83" fillId="0" borderId="5" applyNumberFormat="0" applyFill="0" applyAlignment="0" applyProtection="0">
      <alignment vertical="center"/>
    </xf>
    <xf numFmtId="0" fontId="83" fillId="0" borderId="5" applyNumberFormat="0" applyFill="0" applyAlignment="0" applyProtection="0">
      <alignment vertical="center"/>
    </xf>
    <xf numFmtId="0" fontId="83" fillId="0" borderId="5" applyNumberFormat="0" applyFill="0" applyAlignment="0" applyProtection="0">
      <alignment vertical="center"/>
    </xf>
    <xf numFmtId="0" fontId="83" fillId="0" borderId="5" applyNumberFormat="0" applyFill="0" applyAlignment="0" applyProtection="0">
      <alignment vertical="center"/>
    </xf>
    <xf numFmtId="0" fontId="83" fillId="0" borderId="5" applyNumberFormat="0" applyFill="0" applyAlignment="0" applyProtection="0">
      <alignment vertical="center"/>
    </xf>
    <xf numFmtId="0" fontId="83" fillId="0" borderId="5" applyNumberFormat="0" applyFill="0" applyAlignment="0" applyProtection="0">
      <alignment vertical="center"/>
    </xf>
    <xf numFmtId="0" fontId="83" fillId="0" borderId="5" applyNumberFormat="0" applyFill="0" applyAlignment="0" applyProtection="0">
      <alignment vertical="center"/>
    </xf>
    <xf numFmtId="0" fontId="84"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83" fillId="0" borderId="5" applyNumberFormat="0" applyFill="0" applyAlignment="0" applyProtection="0">
      <alignment vertical="center"/>
    </xf>
    <xf numFmtId="0" fontId="83" fillId="0" borderId="5" applyNumberFormat="0" applyFill="0" applyAlignment="0" applyProtection="0">
      <alignment vertical="center"/>
    </xf>
    <xf numFmtId="0" fontId="83" fillId="0" borderId="5" applyNumberFormat="0" applyFill="0" applyAlignment="0" applyProtection="0">
      <alignment vertical="center"/>
    </xf>
    <xf numFmtId="0" fontId="83" fillId="0" borderId="5" applyNumberFormat="0" applyFill="0" applyAlignment="0" applyProtection="0">
      <alignment vertical="center"/>
    </xf>
    <xf numFmtId="0" fontId="83" fillId="0" borderId="5" applyNumberFormat="0" applyFill="0" applyAlignment="0" applyProtection="0">
      <alignment vertical="center"/>
    </xf>
    <xf numFmtId="0" fontId="83" fillId="0" borderId="5" applyNumberFormat="0" applyFill="0" applyAlignment="0" applyProtection="0">
      <alignment vertical="center"/>
    </xf>
    <xf numFmtId="0" fontId="83" fillId="0" borderId="5" applyNumberFormat="0" applyFill="0" applyAlignment="0" applyProtection="0">
      <alignment vertical="center"/>
    </xf>
    <xf numFmtId="0" fontId="83" fillId="0" borderId="5" applyNumberFormat="0" applyFill="0" applyAlignment="0" applyProtection="0">
      <alignment vertical="center"/>
    </xf>
    <xf numFmtId="0" fontId="83" fillId="0" borderId="5"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67" fillId="19" borderId="0" applyNumberFormat="0" applyBorder="0" applyAlignment="0" applyProtection="0"/>
    <xf numFmtId="0" fontId="17" fillId="0" borderId="12" applyNumberFormat="0" applyFill="0" applyAlignment="0" applyProtection="0">
      <alignment vertical="center"/>
    </xf>
    <xf numFmtId="0" fontId="15" fillId="13" borderId="0" applyNumberFormat="0" applyBorder="0" applyAlignment="0" applyProtection="0">
      <alignment vertical="center"/>
    </xf>
    <xf numFmtId="0" fontId="67" fillId="19" borderId="0" applyNumberFormat="0" applyBorder="0" applyAlignment="0" applyProtection="0"/>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6" fillId="13" borderId="0" applyNumberFormat="0" applyBorder="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6" fillId="13" borderId="0" applyNumberFormat="0" applyBorder="0" applyAlignment="0" applyProtection="0">
      <alignment vertical="center"/>
    </xf>
    <xf numFmtId="0" fontId="17" fillId="0" borderId="12" applyNumberFormat="0" applyFill="0" applyAlignment="0" applyProtection="0">
      <alignment vertical="center"/>
    </xf>
    <xf numFmtId="0" fontId="16" fillId="13" borderId="0" applyNumberFormat="0" applyBorder="0" applyAlignment="0" applyProtection="0">
      <alignment vertical="center"/>
    </xf>
    <xf numFmtId="0" fontId="17" fillId="0" borderId="12" applyNumberFormat="0" applyFill="0" applyAlignment="0" applyProtection="0">
      <alignment vertical="center"/>
    </xf>
    <xf numFmtId="0" fontId="16" fillId="13" borderId="0" applyNumberFormat="0" applyBorder="0" applyAlignment="0" applyProtection="0">
      <alignment vertical="center"/>
    </xf>
    <xf numFmtId="0" fontId="17" fillId="0" borderId="12" applyNumberFormat="0" applyFill="0" applyAlignment="0" applyProtection="0">
      <alignment vertical="center"/>
    </xf>
    <xf numFmtId="0" fontId="16" fillId="13" borderId="0" applyNumberFormat="0" applyBorder="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43" fontId="1" fillId="0" borderId="0" applyFont="0" applyFill="0" applyBorder="0" applyAlignment="0" applyProtection="0"/>
    <xf numFmtId="0" fontId="17" fillId="0" borderId="12" applyNumberFormat="0" applyFill="0" applyAlignment="0" applyProtection="0">
      <alignment vertical="center"/>
    </xf>
    <xf numFmtId="43" fontId="1" fillId="0" borderId="0" applyProtection="0">
      <alignment vertical="center"/>
    </xf>
    <xf numFmtId="0" fontId="82" fillId="0" borderId="0" applyNumberFormat="0" applyFill="0" applyBorder="0" applyAlignment="0" applyProtection="0">
      <alignment vertical="center"/>
    </xf>
    <xf numFmtId="0" fontId="17" fillId="0" borderId="12" applyNumberFormat="0" applyFill="0" applyAlignment="0" applyProtection="0">
      <alignment vertical="center"/>
    </xf>
    <xf numFmtId="0" fontId="34" fillId="0" borderId="12" applyNumberFormat="0" applyFill="0" applyAlignment="0" applyProtection="0">
      <alignment vertical="center"/>
    </xf>
    <xf numFmtId="0" fontId="14" fillId="9" borderId="0" applyNumberFormat="0" applyBorder="0" applyAlignment="0" applyProtection="0">
      <alignment vertical="center"/>
    </xf>
    <xf numFmtId="0" fontId="34" fillId="0" borderId="0" applyNumberFormat="0" applyFill="0" applyBorder="0" applyAlignment="0" applyProtection="0">
      <alignment vertical="center"/>
    </xf>
    <xf numFmtId="0" fontId="14" fillId="9" borderId="0" applyNumberFormat="0" applyBorder="0" applyAlignment="0" applyProtection="0">
      <alignment vertical="center"/>
    </xf>
    <xf numFmtId="0" fontId="34" fillId="0" borderId="0" applyNumberFormat="0" applyFill="0" applyBorder="0" applyAlignment="0" applyProtection="0">
      <alignment vertical="center"/>
    </xf>
    <xf numFmtId="0" fontId="14" fillId="9" borderId="0" applyNumberFormat="0" applyBorder="0" applyAlignment="0" applyProtection="0">
      <alignment vertical="center"/>
    </xf>
    <xf numFmtId="0" fontId="34" fillId="0" borderId="0" applyNumberFormat="0" applyFill="0" applyBorder="0" applyAlignment="0" applyProtection="0">
      <alignment vertical="center"/>
    </xf>
    <xf numFmtId="0" fontId="14" fillId="9" borderId="0" applyNumberFormat="0" applyBorder="0" applyAlignment="0" applyProtection="0">
      <alignment vertical="center"/>
    </xf>
    <xf numFmtId="0" fontId="34" fillId="0" borderId="0" applyNumberFormat="0" applyFill="0" applyBorder="0" applyAlignment="0" applyProtection="0">
      <alignment vertical="center"/>
    </xf>
    <xf numFmtId="0" fontId="14" fillId="9" borderId="0" applyNumberFormat="0" applyBorder="0" applyAlignment="0" applyProtection="0">
      <alignment vertical="center"/>
    </xf>
    <xf numFmtId="0" fontId="34" fillId="0" borderId="0" applyNumberFormat="0" applyFill="0" applyBorder="0" applyAlignment="0" applyProtection="0">
      <alignment vertical="center"/>
    </xf>
    <xf numFmtId="0" fontId="14" fillId="9" borderId="0" applyNumberFormat="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1" fontId="27" fillId="0" borderId="1">
      <alignment vertical="center"/>
      <protection locked="0"/>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9" fillId="10" borderId="0" applyNumberFormat="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46" fillId="13" borderId="0" applyNumberFormat="0" applyBorder="0" applyAlignment="0" applyProtection="0">
      <alignment vertical="center"/>
    </xf>
    <xf numFmtId="0" fontId="17"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43" fontId="26" fillId="0" borderId="0"/>
    <xf numFmtId="0" fontId="34" fillId="0" borderId="0" applyNumberFormat="0" applyFill="0" applyBorder="0" applyAlignment="0" applyProtection="0">
      <alignment vertical="center"/>
    </xf>
    <xf numFmtId="43" fontId="1" fillId="0" borderId="0" applyFon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0" fillId="6" borderId="0" applyNumberFormat="0" applyBorder="0" applyAlignment="0" applyProtection="0">
      <alignment vertical="center"/>
    </xf>
    <xf numFmtId="0" fontId="86" fillId="0" borderId="2" applyNumberFormat="0" applyFill="0" applyProtection="0">
      <alignment horizontal="center"/>
    </xf>
    <xf numFmtId="0" fontId="87" fillId="0" borderId="0" applyNumberFormat="0" applyFill="0" applyBorder="0" applyAlignment="0" applyProtection="0"/>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48" fillId="0" borderId="13" applyNumberFormat="0" applyFill="0" applyAlignment="0" applyProtection="0">
      <alignment vertical="center"/>
    </xf>
    <xf numFmtId="0" fontId="48" fillId="0" borderId="13" applyNumberFormat="0" applyFill="0" applyAlignment="0" applyProtection="0">
      <alignment vertical="center"/>
    </xf>
    <xf numFmtId="0" fontId="36" fillId="19" borderId="0" applyNumberFormat="0" applyBorder="0" applyAlignment="0" applyProtection="0">
      <alignment vertical="center"/>
    </xf>
    <xf numFmtId="0" fontId="88" fillId="0" borderId="8" applyNumberFormat="0" applyFill="0" applyProtection="0">
      <alignment horizont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46" fillId="13"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89" fillId="0" borderId="0" applyNumberFormat="0" applyFill="0" applyBorder="0" applyAlignment="0" applyProtection="0">
      <alignment vertical="center"/>
    </xf>
    <xf numFmtId="0" fontId="28"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15" fillId="13"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2" fillId="18" borderId="0" applyNumberFormat="0" applyBorder="0" applyAlignment="0" applyProtection="0">
      <alignment vertical="center"/>
    </xf>
    <xf numFmtId="0" fontId="36" fillId="19" borderId="0" applyNumberFormat="0" applyBorder="0" applyAlignment="0" applyProtection="0">
      <alignment vertical="center"/>
    </xf>
    <xf numFmtId="0" fontId="22" fillId="18" borderId="0" applyNumberFormat="0" applyBorder="0" applyAlignment="0" applyProtection="0">
      <alignment vertical="center"/>
    </xf>
    <xf numFmtId="0" fontId="36" fillId="19" borderId="0" applyNumberFormat="0" applyBorder="0" applyAlignment="0" applyProtection="0">
      <alignment vertical="center"/>
    </xf>
    <xf numFmtId="0" fontId="22" fillId="18" borderId="0" applyNumberFormat="0" applyBorder="0" applyAlignment="0" applyProtection="0">
      <alignment vertical="center"/>
    </xf>
    <xf numFmtId="0" fontId="36" fillId="19" borderId="0" applyNumberFormat="0" applyBorder="0" applyAlignment="0" applyProtection="0">
      <alignment vertical="center"/>
    </xf>
    <xf numFmtId="0" fontId="22" fillId="18"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3" fillId="19" borderId="0" applyNumberFormat="0" applyBorder="0" applyAlignment="0" applyProtection="0">
      <alignment vertical="center"/>
    </xf>
    <xf numFmtId="0" fontId="89" fillId="0" borderId="0" applyNumberFormat="0" applyFill="0" applyBorder="0" applyAlignment="0" applyProtection="0">
      <alignment vertical="center"/>
    </xf>
    <xf numFmtId="0" fontId="16" fillId="13" borderId="0" applyNumberFormat="0" applyBorder="0" applyAlignment="0" applyProtection="0">
      <alignment vertical="center"/>
    </xf>
    <xf numFmtId="0" fontId="33" fillId="19" borderId="0" applyNumberFormat="0" applyBorder="0" applyAlignment="0" applyProtection="0">
      <alignment vertical="center"/>
    </xf>
    <xf numFmtId="0" fontId="89" fillId="0" borderId="0" applyNumberFormat="0" applyFill="0" applyBorder="0" applyAlignment="0" applyProtection="0">
      <alignment vertical="center"/>
    </xf>
    <xf numFmtId="0" fontId="33" fillId="19" borderId="0" applyNumberFormat="0" applyBorder="0" applyAlignment="0" applyProtection="0">
      <alignment vertical="center"/>
    </xf>
    <xf numFmtId="0" fontId="89" fillId="0" borderId="0" applyNumberFormat="0" applyFill="0" applyBorder="0" applyAlignment="0" applyProtection="0">
      <alignment vertical="center"/>
    </xf>
    <xf numFmtId="0" fontId="33" fillId="19" borderId="0" applyNumberFormat="0" applyBorder="0" applyAlignment="0" applyProtection="0">
      <alignment vertical="center"/>
    </xf>
    <xf numFmtId="0" fontId="89" fillId="0" borderId="0" applyNumberFormat="0" applyFill="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28" fillId="19" borderId="0" applyNumberFormat="0" applyBorder="0" applyAlignment="0" applyProtection="0">
      <alignment vertical="center"/>
    </xf>
    <xf numFmtId="0" fontId="33" fillId="19" borderId="0" applyNumberFormat="0" applyBorder="0" applyAlignment="0" applyProtection="0">
      <alignment vertical="center"/>
    </xf>
    <xf numFmtId="0" fontId="36" fillId="19" borderId="0" applyNumberFormat="0" applyBorder="0" applyAlignment="0" applyProtection="0">
      <alignment vertical="center"/>
    </xf>
    <xf numFmtId="0" fontId="14" fillId="15" borderId="0" applyNumberFormat="0" applyBorder="0" applyAlignment="0" applyProtection="0">
      <alignment vertical="center"/>
    </xf>
    <xf numFmtId="0" fontId="36" fillId="19" borderId="0" applyNumberFormat="0" applyBorder="0" applyAlignment="0" applyProtection="0">
      <alignment vertical="center"/>
    </xf>
    <xf numFmtId="0" fontId="89" fillId="0" borderId="0" applyNumberFormat="0" applyFill="0" applyBorder="0" applyAlignment="0" applyProtection="0">
      <alignment vertical="center"/>
    </xf>
    <xf numFmtId="0" fontId="66" fillId="10" borderId="0" applyNumberFormat="0" applyBorder="0" applyAlignment="0" applyProtection="0">
      <alignment vertical="center"/>
    </xf>
    <xf numFmtId="0" fontId="13" fillId="7" borderId="0" applyNumberFormat="0" applyBorder="0" applyAlignment="0" applyProtection="0">
      <alignment vertical="center"/>
    </xf>
    <xf numFmtId="0" fontId="66" fillId="10" borderId="0" applyNumberFormat="0" applyBorder="0" applyAlignment="0" applyProtection="0">
      <alignment vertical="center"/>
    </xf>
    <xf numFmtId="0" fontId="29" fillId="10" borderId="0" applyNumberFormat="0" applyBorder="0" applyAlignment="0" applyProtection="0">
      <alignment vertical="center"/>
    </xf>
    <xf numFmtId="0" fontId="66" fillId="10" borderId="0" applyNumberFormat="0" applyBorder="0" applyAlignment="0" applyProtection="0">
      <alignment vertical="center"/>
    </xf>
    <xf numFmtId="0" fontId="66" fillId="10"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 fillId="0" borderId="0">
      <alignment vertical="center"/>
    </xf>
    <xf numFmtId="0" fontId="1" fillId="0" borderId="0">
      <alignment vertical="center"/>
    </xf>
    <xf numFmtId="0" fontId="36" fillId="10" borderId="0" applyNumberFormat="0" applyBorder="0" applyAlignment="0" applyProtection="0">
      <alignment vertical="center"/>
    </xf>
    <xf numFmtId="0" fontId="69" fillId="0" borderId="0" applyNumberFormat="0" applyFill="0" applyBorder="0" applyAlignment="0" applyProtection="0">
      <alignment vertical="center"/>
    </xf>
    <xf numFmtId="0" fontId="36" fillId="19"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9" borderId="0" applyNumberFormat="0" applyBorder="0" applyAlignment="0" applyProtection="0">
      <alignment vertical="center"/>
    </xf>
    <xf numFmtId="0" fontId="29" fillId="10" borderId="0" applyNumberFormat="0" applyBorder="0" applyAlignment="0" applyProtection="0">
      <alignment vertical="center"/>
    </xf>
    <xf numFmtId="0" fontId="36" fillId="10" borderId="0" applyNumberFormat="0" applyBorder="0" applyAlignment="0" applyProtection="0">
      <alignment vertical="center"/>
    </xf>
    <xf numFmtId="0" fontId="63" fillId="16" borderId="6" applyNumberFormat="0" applyAlignment="0" applyProtection="0">
      <alignment vertical="center"/>
    </xf>
    <xf numFmtId="0" fontId="36" fillId="19" borderId="0" applyNumberFormat="0" applyBorder="0" applyAlignment="0" applyProtection="0">
      <alignment vertical="center"/>
    </xf>
    <xf numFmtId="0" fontId="28" fillId="19" borderId="0" applyNumberFormat="0" applyBorder="0" applyAlignment="0" applyProtection="0">
      <alignment vertical="center"/>
    </xf>
    <xf numFmtId="0" fontId="36" fillId="19" borderId="0" applyNumberFormat="0" applyBorder="0" applyAlignment="0" applyProtection="0">
      <alignment vertical="center"/>
    </xf>
    <xf numFmtId="0" fontId="28"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49" fillId="0" borderId="0" applyNumberFormat="0" applyFill="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14" fillId="11"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90" fillId="22" borderId="9" applyNumberFormat="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45" fillId="13" borderId="0" applyNumberFormat="0" applyBorder="0" applyAlignment="0" applyProtection="0">
      <alignment vertical="center"/>
    </xf>
    <xf numFmtId="0" fontId="36" fillId="19" borderId="0" applyNumberFormat="0" applyBorder="0" applyAlignment="0" applyProtection="0">
      <alignment vertical="center"/>
    </xf>
    <xf numFmtId="0" fontId="66" fillId="19" borderId="0" applyNumberFormat="0" applyBorder="0" applyAlignment="0" applyProtection="0">
      <alignment vertical="center"/>
    </xf>
    <xf numFmtId="0" fontId="36" fillId="19" borderId="0" applyNumberFormat="0" applyBorder="0" applyAlignment="0" applyProtection="0">
      <alignment vertical="center"/>
    </xf>
    <xf numFmtId="0" fontId="30" fillId="13" borderId="0" applyNumberFormat="0" applyBorder="0" applyAlignment="0" applyProtection="0"/>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23" fillId="0" borderId="0" applyNumberFormat="0" applyFill="0" applyBorder="0" applyAlignment="0" applyProtection="0">
      <alignment vertical="center"/>
    </xf>
    <xf numFmtId="0" fontId="36" fillId="10" borderId="0" applyNumberFormat="0" applyBorder="0" applyAlignment="0" applyProtection="0">
      <alignment vertical="center"/>
    </xf>
    <xf numFmtId="0" fontId="66" fillId="10" borderId="0" applyNumberFormat="0" applyBorder="0" applyAlignment="0" applyProtection="0">
      <alignment vertical="center"/>
    </xf>
    <xf numFmtId="0" fontId="67" fillId="19" borderId="0" applyNumberFormat="0" applyBorder="0" applyAlignment="0" applyProtection="0"/>
    <xf numFmtId="0" fontId="13" fillId="7" borderId="0" applyNumberFormat="0" applyBorder="0" applyAlignment="0" applyProtection="0">
      <alignment vertical="center"/>
    </xf>
    <xf numFmtId="0" fontId="67" fillId="19" borderId="0" applyNumberFormat="0" applyBorder="0" applyAlignment="0" applyProtection="0"/>
    <xf numFmtId="0" fontId="29" fillId="19" borderId="0" applyNumberFormat="0" applyBorder="0" applyAlignment="0" applyProtection="0">
      <alignment vertical="center"/>
    </xf>
    <xf numFmtId="0" fontId="66" fillId="19" borderId="0" applyNumberFormat="0" applyBorder="0" applyAlignment="0" applyProtection="0">
      <alignment vertical="center"/>
    </xf>
    <xf numFmtId="0" fontId="15" fillId="13" borderId="0" applyNumberFormat="0" applyBorder="0" applyAlignment="0" applyProtection="0">
      <alignment vertical="center"/>
    </xf>
    <xf numFmtId="0" fontId="66" fillId="1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66" fillId="19" borderId="0" applyNumberFormat="0" applyBorder="0" applyAlignment="0" applyProtection="0">
      <alignment vertical="center"/>
    </xf>
    <xf numFmtId="0" fontId="36" fillId="19" borderId="0" applyNumberFormat="0" applyBorder="0" applyAlignment="0" applyProtection="0">
      <alignment vertical="center"/>
    </xf>
    <xf numFmtId="0" fontId="66" fillId="10"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0" borderId="0" applyNumberFormat="0" applyBorder="0" applyAlignment="0" applyProtection="0">
      <alignment vertical="center"/>
    </xf>
    <xf numFmtId="0" fontId="13" fillId="11" borderId="0" applyNumberFormat="0" applyBorder="0" applyAlignment="0" applyProtection="0">
      <alignment vertical="center"/>
    </xf>
    <xf numFmtId="0" fontId="90" fillId="22" borderId="9" applyNumberFormat="0" applyAlignment="0" applyProtection="0">
      <alignment vertical="center"/>
    </xf>
    <xf numFmtId="0" fontId="1" fillId="0" borderId="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14" fillId="9" borderId="0" applyNumberFormat="0" applyBorder="0" applyAlignment="0" applyProtection="0">
      <alignment vertical="center"/>
    </xf>
    <xf numFmtId="0" fontId="66" fillId="19" borderId="0" applyNumberFormat="0" applyBorder="0" applyAlignment="0" applyProtection="0">
      <alignment vertical="center"/>
    </xf>
    <xf numFmtId="0" fontId="28" fillId="19" borderId="0" applyNumberFormat="0" applyBorder="0" applyAlignment="0" applyProtection="0">
      <alignment vertical="center"/>
    </xf>
    <xf numFmtId="0" fontId="69" fillId="0" borderId="0" applyNumberFormat="0" applyFill="0" applyBorder="0" applyAlignment="0" applyProtection="0">
      <alignment vertical="center"/>
    </xf>
    <xf numFmtId="0" fontId="36" fillId="19" borderId="0" applyNumberFormat="0" applyBorder="0" applyAlignment="0" applyProtection="0">
      <alignment vertical="center"/>
    </xf>
    <xf numFmtId="0" fontId="91" fillId="19" borderId="0" applyNumberFormat="0" applyBorder="0" applyAlignment="0" applyProtection="0">
      <alignment vertical="center"/>
    </xf>
    <xf numFmtId="0" fontId="36" fillId="10" borderId="0" applyNumberFormat="0" applyBorder="0" applyAlignment="0" applyProtection="0">
      <alignment vertical="center"/>
    </xf>
    <xf numFmtId="0" fontId="67" fillId="19" borderId="0" applyNumberFormat="0" applyBorder="0" applyAlignment="0" applyProtection="0"/>
    <xf numFmtId="0" fontId="36" fillId="10" borderId="0" applyNumberFormat="0" applyBorder="0" applyAlignment="0" applyProtection="0">
      <alignment vertical="center"/>
    </xf>
    <xf numFmtId="0" fontId="28" fillId="19" borderId="0" applyNumberFormat="0" applyBorder="0" applyAlignment="0" applyProtection="0">
      <alignment vertical="center"/>
    </xf>
    <xf numFmtId="0" fontId="38" fillId="3" borderId="10" applyNumberFormat="0" applyAlignment="0" applyProtection="0">
      <alignment vertical="center"/>
    </xf>
    <xf numFmtId="0" fontId="28" fillId="19" borderId="0" applyNumberFormat="0" applyBorder="0" applyAlignment="0" applyProtection="0">
      <alignment vertical="center"/>
    </xf>
    <xf numFmtId="0" fontId="66" fillId="19" borderId="0" applyNumberFormat="0" applyBorder="0" applyAlignment="0" applyProtection="0">
      <alignment vertical="center"/>
    </xf>
    <xf numFmtId="0" fontId="36" fillId="19" borderId="0" applyNumberFormat="0" applyBorder="0" applyAlignment="0" applyProtection="0">
      <alignment vertical="center"/>
    </xf>
    <xf numFmtId="188" fontId="26" fillId="0" borderId="8" applyFill="0" applyProtection="0">
      <alignment horizontal="right"/>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36" fillId="19" borderId="0" applyNumberFormat="0" applyBorder="0" applyAlignment="0" applyProtection="0">
      <alignment vertical="center"/>
    </xf>
    <xf numFmtId="0" fontId="9" fillId="0" borderId="4" applyNumberFormat="0" applyFill="0" applyAlignment="0" applyProtection="0">
      <alignment vertical="center"/>
    </xf>
    <xf numFmtId="0" fontId="36" fillId="19" borderId="0" applyNumberFormat="0" applyBorder="0" applyAlignment="0" applyProtection="0">
      <alignment vertical="center"/>
    </xf>
    <xf numFmtId="0" fontId="28" fillId="19" borderId="0" applyNumberFormat="0" applyBorder="0" applyAlignment="0" applyProtection="0">
      <alignment vertical="center"/>
    </xf>
    <xf numFmtId="0" fontId="36" fillId="19" borderId="0" applyNumberFormat="0" applyBorder="0" applyAlignment="0" applyProtection="0">
      <alignment vertical="center"/>
    </xf>
    <xf numFmtId="0" fontId="36" fillId="10" borderId="0" applyNumberFormat="0" applyBorder="0" applyAlignment="0" applyProtection="0">
      <alignment vertical="center"/>
    </xf>
    <xf numFmtId="0" fontId="28" fillId="19" borderId="0" applyNumberFormat="0" applyBorder="0" applyAlignment="0" applyProtection="0">
      <alignment vertical="center"/>
    </xf>
    <xf numFmtId="0" fontId="36" fillId="19" borderId="0" applyNumberFormat="0" applyBorder="0" applyAlignment="0" applyProtection="0">
      <alignment vertical="center"/>
    </xf>
    <xf numFmtId="0" fontId="28" fillId="19" borderId="0" applyNumberFormat="0" applyBorder="0" applyAlignment="0" applyProtection="0">
      <alignment vertical="center"/>
    </xf>
    <xf numFmtId="0" fontId="36" fillId="19" borderId="0" applyNumberFormat="0" applyBorder="0" applyAlignment="0" applyProtection="0">
      <alignment vertical="center"/>
    </xf>
    <xf numFmtId="0" fontId="29" fillId="10" borderId="0" applyNumberFormat="0" applyBorder="0" applyAlignment="0" applyProtection="0">
      <alignment vertical="center"/>
    </xf>
    <xf numFmtId="0" fontId="15" fillId="13" borderId="0" applyNumberFormat="0" applyBorder="0" applyAlignment="0" applyProtection="0">
      <alignment vertical="center"/>
    </xf>
    <xf numFmtId="0" fontId="28" fillId="19" borderId="0" applyNumberFormat="0" applyBorder="0" applyAlignment="0" applyProtection="0">
      <alignment vertical="center"/>
    </xf>
    <xf numFmtId="0" fontId="57" fillId="10" borderId="0" applyNumberFormat="0" applyBorder="0" applyAlignment="0" applyProtection="0">
      <alignment vertical="center"/>
    </xf>
    <xf numFmtId="0" fontId="30" fillId="6" borderId="0" applyNumberFormat="0" applyBorder="0" applyAlignment="0" applyProtection="0">
      <alignment vertical="center"/>
    </xf>
    <xf numFmtId="0" fontId="12" fillId="0" borderId="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31" fillId="22" borderId="9" applyNumberFormat="0" applyAlignment="0" applyProtection="0">
      <alignment vertical="center"/>
    </xf>
    <xf numFmtId="0" fontId="12" fillId="0" borderId="0">
      <alignment vertical="center"/>
    </xf>
    <xf numFmtId="0" fontId="12" fillId="0" borderId="0">
      <alignment vertical="center"/>
    </xf>
    <xf numFmtId="0" fontId="31" fillId="22" borderId="9" applyNumberFormat="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31" fillId="22" borderId="9" applyNumberFormat="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xf numFmtId="0" fontId="12" fillId="0" borderId="0">
      <alignment vertical="center"/>
    </xf>
    <xf numFmtId="0" fontId="40" fillId="3" borderId="10" applyNumberFormat="0" applyAlignment="0" applyProtection="0">
      <alignment vertical="center"/>
    </xf>
    <xf numFmtId="0" fontId="1" fillId="0" borderId="0"/>
    <xf numFmtId="0" fontId="12" fillId="0" borderId="0">
      <alignment vertical="center"/>
    </xf>
    <xf numFmtId="0" fontId="40" fillId="3" borderId="10" applyNumberFormat="0" applyAlignment="0" applyProtection="0">
      <alignment vertical="center"/>
    </xf>
    <xf numFmtId="0" fontId="13" fillId="15" borderId="0" applyNumberFormat="0" applyBorder="0" applyAlignment="0" applyProtection="0">
      <alignment vertical="center"/>
    </xf>
    <xf numFmtId="0" fontId="1" fillId="0" borderId="0"/>
    <xf numFmtId="0" fontId="1" fillId="0" borderId="0" applyBorder="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alignment vertical="center"/>
    </xf>
    <xf numFmtId="0" fontId="1" fillId="0" borderId="0">
      <alignment vertical="center"/>
    </xf>
    <xf numFmtId="0" fontId="12" fillId="0" borderId="0">
      <alignment vertical="center"/>
    </xf>
    <xf numFmtId="0" fontId="40" fillId="3" borderId="10" applyNumberFormat="0" applyAlignment="0" applyProtection="0">
      <alignment vertical="center"/>
    </xf>
    <xf numFmtId="0" fontId="12" fillId="0" borderId="0">
      <alignment vertical="center"/>
    </xf>
    <xf numFmtId="0" fontId="64" fillId="0" borderId="0"/>
    <xf numFmtId="0" fontId="40" fillId="3" borderId="10" applyNumberFormat="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40" fillId="3" borderId="10" applyNumberFormat="0" applyAlignment="0" applyProtection="0">
      <alignment vertical="center"/>
    </xf>
    <xf numFmtId="0" fontId="12" fillId="0" borderId="0">
      <alignment vertical="center"/>
    </xf>
    <xf numFmtId="0" fontId="26" fillId="0" borderId="0"/>
    <xf numFmtId="0" fontId="40" fillId="3" borderId="10" applyNumberFormat="0" applyAlignment="0" applyProtection="0">
      <alignment vertical="center"/>
    </xf>
    <xf numFmtId="0" fontId="40" fillId="3" borderId="10" applyNumberFormat="0" applyAlignment="0" applyProtection="0">
      <alignment vertical="center"/>
    </xf>
    <xf numFmtId="0" fontId="12" fillId="0" borderId="0">
      <alignment vertical="center"/>
    </xf>
    <xf numFmtId="0" fontId="12" fillId="0" borderId="0">
      <alignment vertical="center"/>
    </xf>
    <xf numFmtId="0" fontId="40" fillId="3" borderId="10" applyNumberFormat="0" applyAlignment="0" applyProtection="0">
      <alignment vertical="center"/>
    </xf>
    <xf numFmtId="0" fontId="40" fillId="3" borderId="10" applyNumberFormat="0" applyAlignment="0" applyProtection="0">
      <alignment vertical="center"/>
    </xf>
    <xf numFmtId="0" fontId="5" fillId="0" borderId="0"/>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40" fillId="3" borderId="10" applyNumberFormat="0" applyAlignment="0" applyProtection="0">
      <alignment vertical="center"/>
    </xf>
    <xf numFmtId="0" fontId="40" fillId="3" borderId="10" applyNumberFormat="0" applyAlignment="0" applyProtection="0">
      <alignment vertical="center"/>
    </xf>
    <xf numFmtId="0" fontId="12" fillId="0" borderId="0">
      <alignment vertical="center"/>
    </xf>
    <xf numFmtId="0" fontId="40" fillId="3" borderId="10" applyNumberFormat="0" applyAlignment="0" applyProtection="0">
      <alignment vertical="center"/>
    </xf>
    <xf numFmtId="0" fontId="40" fillId="3" borderId="10" applyNumberFormat="0" applyAlignment="0" applyProtection="0">
      <alignment vertical="center"/>
    </xf>
    <xf numFmtId="0" fontId="1" fillId="0" borderId="0">
      <alignment vertical="center"/>
    </xf>
    <xf numFmtId="0" fontId="40" fillId="3" borderId="10" applyNumberFormat="0" applyAlignment="0" applyProtection="0">
      <alignment vertical="center"/>
    </xf>
    <xf numFmtId="0" fontId="40" fillId="3" borderId="10" applyNumberFormat="0" applyAlignment="0" applyProtection="0">
      <alignment vertical="center"/>
    </xf>
    <xf numFmtId="0" fontId="1" fillId="0" borderId="0" applyBorder="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6" fillId="13" borderId="0" applyNumberFormat="0" applyBorder="0" applyAlignment="0" applyProtection="0">
      <alignment vertical="center"/>
    </xf>
    <xf numFmtId="0" fontId="1" fillId="0" borderId="0" applyBorder="0">
      <alignment vertical="center"/>
    </xf>
    <xf numFmtId="0" fontId="13" fillId="11" borderId="0" applyNumberFormat="0" applyBorder="0" applyAlignment="0" applyProtection="0">
      <alignment vertical="center"/>
    </xf>
    <xf numFmtId="0" fontId="1" fillId="0" borderId="0"/>
    <xf numFmtId="0" fontId="13" fillId="11"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11" borderId="0" applyNumberFormat="0" applyBorder="0" applyAlignment="0" applyProtection="0">
      <alignment vertical="center"/>
    </xf>
    <xf numFmtId="0" fontId="1" fillId="0" borderId="0"/>
    <xf numFmtId="0" fontId="1" fillId="0" borderId="0">
      <alignment vertical="center"/>
    </xf>
    <xf numFmtId="0" fontId="12" fillId="0" borderId="0">
      <alignment vertical="center"/>
    </xf>
    <xf numFmtId="0" fontId="1" fillId="0" borderId="0" applyBorder="0"/>
    <xf numFmtId="0" fontId="1" fillId="0" borderId="0" applyBorder="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11" borderId="0" applyNumberFormat="0" applyBorder="0" applyAlignment="0" applyProtection="0">
      <alignment vertical="center"/>
    </xf>
    <xf numFmtId="0" fontId="1" fillId="0" borderId="0"/>
    <xf numFmtId="0" fontId="13" fillId="11" borderId="0" applyNumberFormat="0" applyBorder="0" applyAlignment="0" applyProtection="0">
      <alignment vertical="center"/>
    </xf>
    <xf numFmtId="0" fontId="1" fillId="0" borderId="0"/>
    <xf numFmtId="0" fontId="13" fillId="11" borderId="0" applyNumberFormat="0" applyBorder="0" applyAlignment="0" applyProtection="0">
      <alignment vertical="center"/>
    </xf>
    <xf numFmtId="0" fontId="1" fillId="0" borderId="0"/>
    <xf numFmtId="0" fontId="1" fillId="0" borderId="0"/>
    <xf numFmtId="0" fontId="13" fillId="11"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15" borderId="0" applyNumberFormat="0" applyBorder="0" applyAlignment="0" applyProtection="0">
      <alignment vertical="center"/>
    </xf>
    <xf numFmtId="0" fontId="1" fillId="0" borderId="0"/>
    <xf numFmtId="0" fontId="1" fillId="0" borderId="0"/>
    <xf numFmtId="0" fontId="13" fillId="15" borderId="0" applyNumberFormat="0" applyBorder="0" applyAlignment="0" applyProtection="0">
      <alignment vertical="center"/>
    </xf>
    <xf numFmtId="0" fontId="1" fillId="0" borderId="0"/>
    <xf numFmtId="0" fontId="1" fillId="0" borderId="0"/>
    <xf numFmtId="0" fontId="13" fillId="15" borderId="0" applyNumberFormat="0" applyBorder="0" applyAlignment="0" applyProtection="0">
      <alignment vertical="center"/>
    </xf>
    <xf numFmtId="0" fontId="1" fillId="0" borderId="0"/>
    <xf numFmtId="0" fontId="1" fillId="0" borderId="0"/>
    <xf numFmtId="0" fontId="13" fillId="15" borderId="0" applyNumberFormat="0" applyBorder="0" applyAlignment="0" applyProtection="0">
      <alignment vertical="center"/>
    </xf>
    <xf numFmtId="0" fontId="1" fillId="0" borderId="0"/>
    <xf numFmtId="0" fontId="1" fillId="0" borderId="0"/>
    <xf numFmtId="0" fontId="21" fillId="16" borderId="6" applyNumberFormat="0" applyAlignment="0" applyProtection="0">
      <alignment vertical="center"/>
    </xf>
    <xf numFmtId="0" fontId="13" fillId="15" borderId="0" applyNumberFormat="0" applyBorder="0" applyAlignment="0" applyProtection="0">
      <alignment vertical="center"/>
    </xf>
    <xf numFmtId="0" fontId="1" fillId="0" borderId="0"/>
    <xf numFmtId="0" fontId="1" fillId="0" borderId="0"/>
    <xf numFmtId="0" fontId="21" fillId="16" borderId="6" applyNumberFormat="0" applyAlignment="0" applyProtection="0">
      <alignment vertical="center"/>
    </xf>
    <xf numFmtId="0" fontId="13" fillId="15" borderId="0" applyNumberFormat="0" applyBorder="0" applyAlignment="0" applyProtection="0">
      <alignment vertical="center"/>
    </xf>
    <xf numFmtId="0" fontId="1" fillId="0" borderId="0"/>
    <xf numFmtId="0" fontId="1" fillId="0" borderId="0"/>
    <xf numFmtId="0" fontId="21" fillId="16" borderId="6" applyNumberFormat="0" applyAlignment="0" applyProtection="0">
      <alignment vertical="center"/>
    </xf>
    <xf numFmtId="0" fontId="1" fillId="0" borderId="0">
      <alignment vertical="center"/>
    </xf>
    <xf numFmtId="0" fontId="1" fillId="0" borderId="0"/>
    <xf numFmtId="0" fontId="21" fillId="16" borderId="6" applyNumberFormat="0" applyAlignment="0" applyProtection="0">
      <alignment vertical="center"/>
    </xf>
    <xf numFmtId="0" fontId="1" fillId="0" borderId="0">
      <alignment vertical="center"/>
    </xf>
    <xf numFmtId="0" fontId="1" fillId="0" borderId="0"/>
    <xf numFmtId="0" fontId="21" fillId="16" borderId="6" applyNumberFormat="0" applyAlignment="0" applyProtection="0">
      <alignment vertical="center"/>
    </xf>
    <xf numFmtId="0" fontId="1" fillId="0" borderId="0">
      <alignment vertical="center"/>
    </xf>
    <xf numFmtId="0" fontId="1" fillId="0" borderId="0"/>
    <xf numFmtId="0" fontId="21" fillId="16" borderId="6" applyNumberFormat="0" applyAlignment="0" applyProtection="0">
      <alignment vertical="center"/>
    </xf>
    <xf numFmtId="0" fontId="21" fillId="16" borderId="6" applyNumberFormat="0" applyAlignment="0" applyProtection="0">
      <alignment vertical="center"/>
    </xf>
    <xf numFmtId="0" fontId="1" fillId="0" borderId="0">
      <alignment vertical="center"/>
    </xf>
    <xf numFmtId="0" fontId="1" fillId="0" borderId="0">
      <alignment vertical="center"/>
    </xf>
    <xf numFmtId="0" fontId="21" fillId="16" borderId="6" applyNumberFormat="0" applyAlignment="0" applyProtection="0">
      <alignment vertical="center"/>
    </xf>
    <xf numFmtId="0" fontId="21" fillId="16" borderId="6" applyNumberFormat="0" applyAlignment="0" applyProtection="0">
      <alignment vertical="center"/>
    </xf>
    <xf numFmtId="0" fontId="1" fillId="0" borderId="0">
      <alignment vertical="center"/>
    </xf>
    <xf numFmtId="0" fontId="1" fillId="0" borderId="0">
      <alignment vertical="center"/>
    </xf>
    <xf numFmtId="0" fontId="21" fillId="16" borderId="6" applyNumberFormat="0" applyAlignment="0" applyProtection="0">
      <alignment vertical="center"/>
    </xf>
    <xf numFmtId="0" fontId="21" fillId="16" borderId="6" applyNumberFormat="0" applyAlignment="0" applyProtection="0">
      <alignment vertical="center"/>
    </xf>
    <xf numFmtId="0" fontId="1" fillId="0" borderId="0">
      <alignment vertical="center"/>
    </xf>
    <xf numFmtId="0" fontId="1" fillId="0" borderId="0">
      <alignment vertical="center"/>
    </xf>
    <xf numFmtId="0" fontId="21" fillId="16" borderId="6" applyNumberFormat="0" applyAlignment="0" applyProtection="0">
      <alignment vertical="center"/>
    </xf>
    <xf numFmtId="0" fontId="21" fillId="16" borderId="6" applyNumberFormat="0" applyAlignment="0" applyProtection="0">
      <alignment vertical="center"/>
    </xf>
    <xf numFmtId="0" fontId="1" fillId="0" borderId="0">
      <alignment vertical="center"/>
    </xf>
    <xf numFmtId="0" fontId="1" fillId="0" borderId="0">
      <alignment vertical="center"/>
    </xf>
    <xf numFmtId="0" fontId="21" fillId="16" borderId="6" applyNumberFormat="0" applyAlignment="0" applyProtection="0">
      <alignment vertical="center"/>
    </xf>
    <xf numFmtId="0" fontId="21" fillId="16" borderId="6" applyNumberFormat="0" applyAlignment="0" applyProtection="0">
      <alignment vertical="center"/>
    </xf>
    <xf numFmtId="0" fontId="1" fillId="0" borderId="0">
      <alignment vertical="center"/>
    </xf>
    <xf numFmtId="0" fontId="1" fillId="0" borderId="0">
      <alignment vertical="center"/>
    </xf>
    <xf numFmtId="0" fontId="21" fillId="16" borderId="6" applyNumberFormat="0" applyAlignment="0" applyProtection="0">
      <alignment vertical="center"/>
    </xf>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5" fillId="9"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20" borderId="7" applyNumberFormat="0" applyFont="0" applyAlignment="0" applyProtection="0">
      <alignment vertical="center"/>
    </xf>
    <xf numFmtId="0" fontId="16" fillId="13" borderId="0" applyNumberFormat="0" applyBorder="0" applyAlignment="0" applyProtection="0">
      <alignment vertical="center"/>
    </xf>
    <xf numFmtId="0" fontId="1" fillId="0" borderId="0" applyBorder="0"/>
    <xf numFmtId="0" fontId="1" fillId="0" borderId="0" applyProtection="0"/>
    <xf numFmtId="0" fontId="1" fillId="0" borderId="0">
      <alignment vertical="center"/>
    </xf>
    <xf numFmtId="0" fontId="1"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20" borderId="7" applyNumberFormat="0" applyFont="0" applyAlignment="0" applyProtection="0">
      <alignment vertical="center"/>
    </xf>
    <xf numFmtId="0" fontId="16" fillId="13" borderId="0" applyNumberFormat="0" applyBorder="0" applyAlignment="0" applyProtection="0">
      <alignment vertical="center"/>
    </xf>
    <xf numFmtId="0" fontId="1" fillId="0" borderId="0" applyBorder="0"/>
    <xf numFmtId="0" fontId="1" fillId="0" borderId="0" applyProtection="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20" borderId="7" applyNumberFormat="0" applyFont="0" applyAlignment="0" applyProtection="0">
      <alignment vertical="center"/>
    </xf>
    <xf numFmtId="0" fontId="16" fillId="13" borderId="0" applyNumberFormat="0" applyBorder="0" applyAlignment="0" applyProtection="0">
      <alignment vertical="center"/>
    </xf>
    <xf numFmtId="0" fontId="59"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4" fillId="5" borderId="0" applyNumberFormat="0" applyBorder="0" applyAlignment="0" applyProtection="0">
      <alignment vertical="center"/>
    </xf>
    <xf numFmtId="0" fontId="12" fillId="0" borderId="0">
      <alignment vertical="center"/>
    </xf>
    <xf numFmtId="0" fontId="12" fillId="0" borderId="0">
      <alignment vertical="center"/>
    </xf>
    <xf numFmtId="0" fontId="12" fillId="20" borderId="7" applyNumberFormat="0" applyFont="0" applyAlignment="0" applyProtection="0">
      <alignment vertical="center"/>
    </xf>
    <xf numFmtId="0" fontId="16" fillId="13" borderId="0" applyNumberFormat="0" applyBorder="0" applyAlignment="0" applyProtection="0">
      <alignment vertical="center"/>
    </xf>
    <xf numFmtId="0" fontId="1" fillId="0" borderId="0"/>
    <xf numFmtId="0" fontId="14" fillId="5" borderId="0" applyNumberFormat="0" applyBorder="0" applyAlignment="0" applyProtection="0">
      <alignment vertical="center"/>
    </xf>
    <xf numFmtId="0" fontId="12" fillId="0" borderId="0">
      <alignment vertical="center"/>
    </xf>
    <xf numFmtId="0" fontId="12" fillId="0" borderId="0">
      <alignment vertical="center"/>
    </xf>
    <xf numFmtId="0" fontId="14" fillId="5" borderId="0" applyNumberFormat="0" applyBorder="0" applyAlignment="0" applyProtection="0">
      <alignment vertical="center"/>
    </xf>
    <xf numFmtId="0" fontId="12" fillId="0" borderId="0">
      <alignment vertical="center"/>
    </xf>
    <xf numFmtId="0" fontId="12" fillId="0" borderId="0">
      <alignment vertical="center"/>
    </xf>
    <xf numFmtId="0" fontId="14" fillId="5" borderId="0" applyNumberFormat="0" applyBorder="0" applyAlignment="0" applyProtection="0">
      <alignment vertical="center"/>
    </xf>
    <xf numFmtId="0" fontId="12" fillId="0" borderId="0">
      <alignment vertical="center"/>
    </xf>
    <xf numFmtId="0" fontId="12" fillId="0" borderId="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 fillId="0" borderId="0">
      <alignment vertical="center"/>
    </xf>
    <xf numFmtId="0" fontId="12" fillId="0" borderId="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 fillId="0" borderId="0">
      <alignment vertical="center"/>
    </xf>
    <xf numFmtId="0" fontId="12" fillId="0" borderId="0">
      <alignment vertical="center"/>
    </xf>
    <xf numFmtId="0" fontId="12" fillId="20" borderId="7" applyNumberFormat="0" applyFont="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2" fillId="0" borderId="0" applyNumberFormat="0" applyFont="0" applyFill="0" applyBorder="0" applyAlignment="0" applyProtection="0"/>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 fillId="0" borderId="0">
      <alignment vertical="center"/>
    </xf>
    <xf numFmtId="0" fontId="1" fillId="0" borderId="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 fillId="0" borderId="0">
      <alignment vertical="center"/>
    </xf>
    <xf numFmtId="0" fontId="1" fillId="0" borderId="0">
      <alignment vertical="center"/>
    </xf>
    <xf numFmtId="0" fontId="14" fillId="5" borderId="0" applyNumberFormat="0" applyBorder="0" applyAlignment="0" applyProtection="0">
      <alignment vertical="center"/>
    </xf>
    <xf numFmtId="0" fontId="1" fillId="0" borderId="0">
      <alignment vertical="center"/>
    </xf>
    <xf numFmtId="0" fontId="1" fillId="0" borderId="0">
      <alignment vertical="center"/>
    </xf>
    <xf numFmtId="0" fontId="14" fillId="5" borderId="0" applyNumberFormat="0" applyBorder="0" applyAlignment="0" applyProtection="0">
      <alignment vertical="center"/>
    </xf>
    <xf numFmtId="0" fontId="1" fillId="0" borderId="0">
      <alignment vertical="center"/>
    </xf>
    <xf numFmtId="0" fontId="1" fillId="0" borderId="0">
      <alignment vertical="center"/>
    </xf>
    <xf numFmtId="0" fontId="12" fillId="20" borderId="7" applyNumberFormat="0" applyFont="0" applyAlignment="0" applyProtection="0">
      <alignment vertical="center"/>
    </xf>
    <xf numFmtId="0" fontId="12" fillId="20" borderId="7" applyNumberFormat="0" applyFont="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2" fillId="0" borderId="0">
      <alignment vertical="center"/>
    </xf>
    <xf numFmtId="0" fontId="14" fillId="5" borderId="0" applyNumberFormat="0" applyBorder="0" applyAlignment="0" applyProtection="0">
      <alignment vertical="center"/>
    </xf>
    <xf numFmtId="0" fontId="1" fillId="0" borderId="0">
      <alignment vertical="center"/>
    </xf>
    <xf numFmtId="0" fontId="1" fillId="0" borderId="0">
      <alignment vertical="center"/>
    </xf>
    <xf numFmtId="0" fontId="14" fillId="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20" borderId="7" applyNumberFormat="0" applyFont="0" applyAlignment="0" applyProtection="0">
      <alignment vertical="center"/>
    </xf>
    <xf numFmtId="0" fontId="12" fillId="20" borderId="7" applyNumberFormat="0" applyFont="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37" fillId="3" borderId="6" applyNumberFormat="0" applyAlignment="0" applyProtection="0">
      <alignment vertical="center"/>
    </xf>
    <xf numFmtId="0" fontId="1" fillId="0" borderId="0" applyBorder="0"/>
    <xf numFmtId="0" fontId="55" fillId="0" borderId="0" applyNumberFormat="0" applyFill="0" applyBorder="0" applyAlignment="0" applyProtection="0">
      <alignment vertical="top"/>
      <protection locked="0"/>
    </xf>
    <xf numFmtId="0" fontId="1" fillId="0" borderId="0" applyNumberFormat="0" applyFill="0" applyBorder="0" applyAlignment="0" applyProtection="0"/>
    <xf numFmtId="0" fontId="52" fillId="0" borderId="0" applyNumberFormat="0" applyFill="0" applyBorder="0" applyAlignment="0" applyProtection="0"/>
    <xf numFmtId="0" fontId="12" fillId="20" borderId="7" applyNumberFormat="0" applyFont="0" applyAlignment="0" applyProtection="0">
      <alignment vertical="center"/>
    </xf>
    <xf numFmtId="0" fontId="12" fillId="20" borderId="7" applyNumberFormat="0" applyFont="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2" fillId="20" borderId="7" applyNumberFormat="0" applyFont="0" applyAlignment="0" applyProtection="0">
      <alignment vertical="center"/>
    </xf>
    <xf numFmtId="0" fontId="12" fillId="20" borderId="7" applyNumberFormat="0" applyFont="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46"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2" fillId="20" borderId="7" applyNumberFormat="0" applyFont="0" applyAlignment="0" applyProtection="0">
      <alignment vertical="center"/>
    </xf>
    <xf numFmtId="0" fontId="12" fillId="20" borderId="7" applyNumberFormat="0" applyFont="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5" fillId="13" borderId="0" applyNumberFormat="0" applyBorder="0" applyAlignment="0" applyProtection="0">
      <alignment vertical="center"/>
    </xf>
    <xf numFmtId="0" fontId="12" fillId="20" borderId="7" applyNumberFormat="0" applyFont="0" applyAlignment="0" applyProtection="0">
      <alignment vertical="center"/>
    </xf>
    <xf numFmtId="0" fontId="12" fillId="20" borderId="7" applyNumberFormat="0" applyFont="0" applyAlignment="0" applyProtection="0">
      <alignment vertical="center"/>
    </xf>
    <xf numFmtId="0" fontId="30" fillId="6" borderId="0" applyNumberFormat="0" applyBorder="0" applyAlignment="0" applyProtection="0">
      <alignment vertical="center"/>
    </xf>
    <xf numFmtId="0" fontId="47" fillId="6" borderId="0" applyNumberFormat="0" applyBorder="0" applyAlignment="0" applyProtection="0">
      <alignment vertical="center"/>
    </xf>
    <xf numFmtId="0" fontId="30" fillId="6" borderId="0" applyNumberFormat="0" applyBorder="0" applyAlignment="0" applyProtection="0">
      <alignment vertical="center"/>
    </xf>
    <xf numFmtId="0" fontId="53" fillId="0" borderId="4" applyNumberFormat="0" applyFill="0" applyAlignment="0" applyProtection="0">
      <alignment vertical="center"/>
    </xf>
    <xf numFmtId="0" fontId="53" fillId="0" borderId="4" applyNumberFormat="0" applyFill="0" applyAlignment="0" applyProtection="0">
      <alignment vertical="center"/>
    </xf>
    <xf numFmtId="0" fontId="30" fillId="13" borderId="0" applyNumberFormat="0" applyBorder="0" applyAlignment="0" applyProtection="0"/>
    <xf numFmtId="0" fontId="9" fillId="0" borderId="4" applyNumberFormat="0" applyFill="0" applyAlignment="0" applyProtection="0">
      <alignment vertical="center"/>
    </xf>
    <xf numFmtId="0" fontId="30" fillId="6" borderId="0" applyNumberFormat="0" applyBorder="0" applyAlignment="0" applyProtection="0">
      <alignment vertical="center"/>
    </xf>
    <xf numFmtId="0" fontId="15" fillId="6" borderId="0" applyNumberFormat="0" applyBorder="0" applyAlignment="0" applyProtection="0">
      <alignment vertical="center"/>
    </xf>
    <xf numFmtId="0" fontId="30" fillId="6" borderId="0" applyNumberFormat="0" applyBorder="0" applyAlignment="0" applyProtection="0">
      <alignment vertical="center"/>
    </xf>
    <xf numFmtId="0" fontId="15" fillId="13"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13" borderId="0" applyNumberFormat="0" applyBorder="0" applyAlignment="0" applyProtection="0">
      <alignment vertical="center"/>
    </xf>
    <xf numFmtId="0" fontId="47" fillId="6" borderId="0" applyNumberFormat="0" applyBorder="0" applyAlignment="0" applyProtection="0">
      <alignment vertical="center"/>
    </xf>
    <xf numFmtId="0" fontId="47" fillId="6" borderId="0" applyNumberFormat="0" applyBorder="0" applyAlignment="0" applyProtection="0">
      <alignment vertical="center"/>
    </xf>
    <xf numFmtId="0" fontId="15" fillId="13" borderId="0" applyNumberFormat="0" applyBorder="0" applyAlignment="0" applyProtection="0">
      <alignment vertical="center"/>
    </xf>
    <xf numFmtId="0" fontId="15" fillId="6" borderId="0" applyNumberFormat="0" applyBorder="0" applyAlignment="0" applyProtection="0">
      <alignment vertical="center"/>
    </xf>
    <xf numFmtId="0" fontId="69" fillId="0" borderId="0" applyNumberFormat="0" applyFill="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46" fillId="13" borderId="0" applyNumberFormat="0" applyBorder="0" applyAlignment="0" applyProtection="0">
      <alignment vertical="center"/>
    </xf>
    <xf numFmtId="0" fontId="15" fillId="13" borderId="0" applyNumberFormat="0" applyBorder="0" applyAlignment="0" applyProtection="0">
      <alignment vertical="center"/>
    </xf>
    <xf numFmtId="0" fontId="46"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3" fillId="7"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9" fillId="0" borderId="4" applyNumberFormat="0" applyFill="0" applyAlignment="0" applyProtection="0">
      <alignment vertical="center"/>
    </xf>
    <xf numFmtId="0" fontId="15" fillId="13" borderId="0" applyNumberFormat="0" applyBorder="0" applyAlignment="0" applyProtection="0">
      <alignment vertical="center"/>
    </xf>
    <xf numFmtId="0" fontId="12" fillId="20" borderId="7" applyNumberFormat="0" applyFont="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30" fillId="13" borderId="0" applyNumberFormat="0" applyBorder="0" applyAlignment="0" applyProtection="0">
      <alignment vertical="center"/>
    </xf>
    <xf numFmtId="0" fontId="15" fillId="13"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54" fillId="0" borderId="13" applyNumberFormat="0" applyFill="0" applyAlignment="0" applyProtection="0">
      <alignment vertical="center"/>
    </xf>
    <xf numFmtId="0" fontId="30" fillId="6" borderId="0" applyNumberFormat="0" applyBorder="0" applyAlignment="0" applyProtection="0">
      <alignment vertical="center"/>
    </xf>
    <xf numFmtId="0" fontId="30" fillId="13" borderId="0" applyNumberFormat="0" applyBorder="0" applyAlignment="0" applyProtection="0"/>
    <xf numFmtId="0" fontId="15" fillId="6" borderId="0" applyNumberFormat="0" applyBorder="0" applyAlignment="0" applyProtection="0">
      <alignment vertical="center"/>
    </xf>
    <xf numFmtId="0" fontId="47"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xf numFmtId="0" fontId="30" fillId="13" borderId="0" applyNumberFormat="0" applyBorder="0" applyAlignment="0" applyProtection="0">
      <alignment vertical="center"/>
    </xf>
    <xf numFmtId="0" fontId="30" fillId="13" borderId="0" applyNumberFormat="0" applyBorder="0" applyAlignment="0" applyProtection="0"/>
    <xf numFmtId="0" fontId="14" fillId="4" borderId="0" applyNumberFormat="0" applyBorder="0" applyAlignment="0" applyProtection="0">
      <alignment vertical="center"/>
    </xf>
    <xf numFmtId="0" fontId="15" fillId="13" borderId="0" applyNumberFormat="0" applyBorder="0" applyAlignment="0" applyProtection="0">
      <alignment vertical="center"/>
    </xf>
    <xf numFmtId="0" fontId="25" fillId="7" borderId="0" applyNumberFormat="0" applyBorder="0" applyAlignment="0" applyProtection="0">
      <alignment vertical="center"/>
    </xf>
    <xf numFmtId="0" fontId="47" fillId="6" borderId="0" applyNumberFormat="0" applyBorder="0" applyAlignment="0" applyProtection="0">
      <alignment vertical="center"/>
    </xf>
    <xf numFmtId="0" fontId="47" fillId="6" borderId="0" applyNumberFormat="0" applyBorder="0" applyAlignment="0" applyProtection="0">
      <alignment vertical="center"/>
    </xf>
    <xf numFmtId="0" fontId="15" fillId="13" borderId="0" applyNumberFormat="0" applyBorder="0" applyAlignment="0" applyProtection="0">
      <alignment vertical="center"/>
    </xf>
    <xf numFmtId="0" fontId="12" fillId="20" borderId="7" applyNumberFormat="0" applyFont="0" applyAlignment="0" applyProtection="0">
      <alignment vertical="center"/>
    </xf>
    <xf numFmtId="0" fontId="12" fillId="20" borderId="7" applyNumberFormat="0" applyFont="0" applyAlignment="0" applyProtection="0">
      <alignment vertical="center"/>
    </xf>
    <xf numFmtId="0" fontId="15" fillId="13" borderId="0" applyNumberFormat="0" applyBorder="0" applyAlignment="0" applyProtection="0">
      <alignment vertical="center"/>
    </xf>
    <xf numFmtId="0" fontId="15" fillId="6" borderId="0" applyNumberFormat="0" applyBorder="0" applyAlignment="0" applyProtection="0">
      <alignment vertical="center"/>
    </xf>
    <xf numFmtId="0" fontId="46"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47" fillId="6" borderId="0" applyNumberFormat="0" applyBorder="0" applyAlignment="0" applyProtection="0">
      <alignment vertical="center"/>
    </xf>
    <xf numFmtId="0" fontId="93" fillId="13"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46" fillId="13" borderId="0" applyNumberFormat="0" applyBorder="0" applyAlignment="0" applyProtection="0">
      <alignment vertical="center"/>
    </xf>
    <xf numFmtId="0" fontId="30"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46"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6" borderId="0" applyNumberFormat="0" applyBorder="0" applyAlignment="0" applyProtection="0">
      <alignment vertical="center"/>
    </xf>
    <xf numFmtId="0" fontId="45" fillId="6" borderId="0" applyNumberFormat="0" applyBorder="0" applyAlignment="0" applyProtection="0">
      <alignment vertical="center"/>
    </xf>
    <xf numFmtId="0" fontId="15" fillId="13" borderId="0" applyNumberFormat="0" applyBorder="0" applyAlignment="0" applyProtection="0">
      <alignment vertical="center"/>
    </xf>
    <xf numFmtId="0" fontId="46" fillId="13" borderId="0" applyNumberFormat="0" applyBorder="0" applyAlignment="0" applyProtection="0">
      <alignment vertical="center"/>
    </xf>
    <xf numFmtId="0" fontId="65" fillId="3" borderId="6" applyNumberFormat="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32" fillId="18" borderId="0" applyNumberFormat="0" applyBorder="0" applyAlignment="0" applyProtection="0">
      <alignment vertical="center"/>
    </xf>
    <xf numFmtId="0" fontId="46" fillId="13" borderId="0" applyNumberFormat="0" applyBorder="0" applyAlignment="0" applyProtection="0">
      <alignment vertical="center"/>
    </xf>
    <xf numFmtId="0" fontId="15" fillId="13" borderId="0" applyNumberFormat="0" applyBorder="0" applyAlignment="0" applyProtection="0">
      <alignment vertical="center"/>
    </xf>
    <xf numFmtId="0" fontId="14" fillId="9" borderId="0" applyNumberFormat="0" applyBorder="0" applyAlignment="0" applyProtection="0">
      <alignment vertical="center"/>
    </xf>
    <xf numFmtId="0" fontId="15" fillId="13" borderId="0" applyNumberFormat="0" applyBorder="0" applyAlignment="0" applyProtection="0">
      <alignment vertical="center"/>
    </xf>
    <xf numFmtId="0" fontId="47" fillId="6" borderId="0" applyNumberFormat="0" applyBorder="0" applyAlignment="0" applyProtection="0">
      <alignment vertical="center"/>
    </xf>
    <xf numFmtId="179" fontId="5" fillId="0" borderId="0" applyFont="0" applyFill="0" applyBorder="0" applyAlignment="0" applyProtection="0"/>
    <xf numFmtId="0" fontId="46" fillId="13" borderId="0" applyNumberFormat="0" applyBorder="0" applyAlignment="0" applyProtection="0">
      <alignment vertical="center"/>
    </xf>
    <xf numFmtId="0" fontId="45" fillId="6" borderId="0" applyNumberFormat="0" applyBorder="0" applyAlignment="0" applyProtection="0">
      <alignment vertical="center"/>
    </xf>
    <xf numFmtId="0" fontId="94"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13" fillId="15" borderId="0" applyNumberFormat="0" applyBorder="0" applyAlignment="0" applyProtection="0">
      <alignment vertical="center"/>
    </xf>
    <xf numFmtId="0" fontId="48" fillId="0" borderId="13" applyNumberFormat="0" applyFill="0" applyAlignment="0" applyProtection="0">
      <alignment vertical="center"/>
    </xf>
    <xf numFmtId="0" fontId="13" fillId="15" borderId="0" applyNumberFormat="0" applyBorder="0" applyAlignment="0" applyProtection="0">
      <alignment vertical="center"/>
    </xf>
    <xf numFmtId="0" fontId="48" fillId="0" borderId="13" applyNumberFormat="0" applyFill="0" applyAlignment="0" applyProtection="0">
      <alignment vertical="center"/>
    </xf>
    <xf numFmtId="0" fontId="13" fillId="15" borderId="0" applyNumberFormat="0" applyBorder="0" applyAlignment="0" applyProtection="0">
      <alignment vertical="center"/>
    </xf>
    <xf numFmtId="0" fontId="48" fillId="0" borderId="13" applyNumberFormat="0" applyFill="0" applyAlignment="0" applyProtection="0">
      <alignment vertical="center"/>
    </xf>
    <xf numFmtId="0" fontId="13" fillId="15" borderId="0" applyNumberFormat="0" applyBorder="0" applyAlignment="0" applyProtection="0">
      <alignment vertical="center"/>
    </xf>
    <xf numFmtId="0" fontId="48" fillId="0" borderId="13" applyNumberFormat="0" applyFill="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48" fillId="0" borderId="13" applyNumberFormat="0" applyFill="0" applyAlignment="0" applyProtection="0">
      <alignment vertical="center"/>
    </xf>
    <xf numFmtId="0" fontId="95" fillId="0" borderId="13" applyNumberFormat="0" applyFill="0" applyAlignment="0" applyProtection="0">
      <alignment vertical="center"/>
    </xf>
    <xf numFmtId="0" fontId="14" fillId="15" borderId="0" applyNumberFormat="0" applyBorder="0" applyAlignment="0" applyProtection="0">
      <alignment vertical="center"/>
    </xf>
    <xf numFmtId="0" fontId="54" fillId="0" borderId="13" applyNumberFormat="0" applyFill="0" applyAlignment="0" applyProtection="0">
      <alignment vertical="center"/>
    </xf>
    <xf numFmtId="0" fontId="54" fillId="0" borderId="13" applyNumberFormat="0" applyFill="0" applyAlignment="0" applyProtection="0">
      <alignment vertical="center"/>
    </xf>
    <xf numFmtId="0" fontId="14" fillId="15" borderId="0" applyNumberFormat="0" applyBorder="0" applyAlignment="0" applyProtection="0">
      <alignment vertical="center"/>
    </xf>
    <xf numFmtId="0" fontId="54" fillId="0" borderId="13" applyNumberFormat="0" applyFill="0" applyAlignment="0" applyProtection="0">
      <alignment vertical="center"/>
    </xf>
    <xf numFmtId="0" fontId="14" fillId="15" borderId="0" applyNumberFormat="0" applyBorder="0" applyAlignment="0" applyProtection="0">
      <alignment vertical="center"/>
    </xf>
    <xf numFmtId="0" fontId="54" fillId="0" borderId="13" applyNumberFormat="0" applyFill="0" applyAlignment="0" applyProtection="0">
      <alignment vertical="center"/>
    </xf>
    <xf numFmtId="0" fontId="54" fillId="0" borderId="13" applyNumberFormat="0" applyFill="0" applyAlignment="0" applyProtection="0">
      <alignment vertical="center"/>
    </xf>
    <xf numFmtId="0" fontId="54" fillId="0" borderId="13" applyNumberFormat="0" applyFill="0" applyAlignment="0" applyProtection="0">
      <alignment vertical="center"/>
    </xf>
    <xf numFmtId="0" fontId="54" fillId="0" borderId="13" applyNumberFormat="0" applyFill="0" applyAlignment="0" applyProtection="0">
      <alignment vertical="center"/>
    </xf>
    <xf numFmtId="0" fontId="54" fillId="0" borderId="13" applyNumberFormat="0" applyFill="0" applyAlignment="0" applyProtection="0">
      <alignment vertical="center"/>
    </xf>
    <xf numFmtId="0" fontId="54" fillId="0" borderId="13" applyNumberFormat="0" applyFill="0" applyAlignment="0" applyProtection="0">
      <alignment vertical="center"/>
    </xf>
    <xf numFmtId="0" fontId="48" fillId="0" borderId="13" applyNumberFormat="0" applyFill="0" applyAlignment="0" applyProtection="0">
      <alignment vertical="center"/>
    </xf>
    <xf numFmtId="0" fontId="48" fillId="0" borderId="13" applyNumberFormat="0" applyFill="0" applyAlignment="0" applyProtection="0">
      <alignment vertical="center"/>
    </xf>
    <xf numFmtId="0" fontId="48" fillId="0" borderId="13" applyNumberFormat="0" applyFill="0" applyAlignment="0" applyProtection="0">
      <alignment vertical="center"/>
    </xf>
    <xf numFmtId="0" fontId="48" fillId="0" borderId="13" applyNumberFormat="0" applyFill="0" applyAlignment="0" applyProtection="0">
      <alignment vertical="center"/>
    </xf>
    <xf numFmtId="0" fontId="48" fillId="0" borderId="13" applyNumberFormat="0" applyFill="0" applyAlignment="0" applyProtection="0">
      <alignment vertical="center"/>
    </xf>
    <xf numFmtId="0" fontId="48" fillId="0" borderId="13" applyNumberFormat="0" applyFill="0" applyAlignment="0" applyProtection="0">
      <alignment vertical="center"/>
    </xf>
    <xf numFmtId="0" fontId="48" fillId="0" borderId="13" applyNumberFormat="0" applyFill="0" applyAlignment="0" applyProtection="0">
      <alignment vertical="center"/>
    </xf>
    <xf numFmtId="0" fontId="65" fillId="3" borderId="6" applyNumberFormat="0" applyAlignment="0" applyProtection="0">
      <alignment vertical="center"/>
    </xf>
    <xf numFmtId="0" fontId="65" fillId="3" borderId="6" applyNumberFormat="0" applyAlignment="0" applyProtection="0">
      <alignment vertical="center"/>
    </xf>
    <xf numFmtId="0" fontId="65" fillId="3" borderId="6" applyNumberFormat="0" applyAlignment="0" applyProtection="0">
      <alignment vertical="center"/>
    </xf>
    <xf numFmtId="0" fontId="65" fillId="3" borderId="6" applyNumberFormat="0" applyAlignment="0" applyProtection="0">
      <alignment vertical="center"/>
    </xf>
    <xf numFmtId="0" fontId="65" fillId="3" borderId="6" applyNumberFormat="0" applyAlignment="0" applyProtection="0">
      <alignment vertical="center"/>
    </xf>
    <xf numFmtId="0" fontId="65" fillId="3" borderId="6" applyNumberFormat="0" applyAlignment="0" applyProtection="0">
      <alignment vertical="center"/>
    </xf>
    <xf numFmtId="0" fontId="65" fillId="3" borderId="6" applyNumberFormat="0" applyAlignment="0" applyProtection="0">
      <alignment vertical="center"/>
    </xf>
    <xf numFmtId="0" fontId="65" fillId="3" borderId="6" applyNumberFormat="0" applyAlignment="0" applyProtection="0">
      <alignment vertical="center"/>
    </xf>
    <xf numFmtId="0" fontId="65" fillId="3" borderId="6" applyNumberFormat="0" applyAlignment="0" applyProtection="0">
      <alignment vertical="center"/>
    </xf>
    <xf numFmtId="0" fontId="65" fillId="3" borderId="6" applyNumberFormat="0" applyAlignment="0" applyProtection="0">
      <alignment vertical="center"/>
    </xf>
    <xf numFmtId="0" fontId="65" fillId="3" borderId="6" applyNumberFormat="0" applyAlignment="0" applyProtection="0">
      <alignment vertical="center"/>
    </xf>
    <xf numFmtId="0" fontId="65" fillId="3" borderId="6" applyNumberFormat="0" applyAlignment="0" applyProtection="0">
      <alignment vertical="center"/>
    </xf>
    <xf numFmtId="0" fontId="65" fillId="3" borderId="6" applyNumberFormat="0" applyAlignment="0" applyProtection="0">
      <alignment vertical="center"/>
    </xf>
    <xf numFmtId="0" fontId="96" fillId="3" borderId="6" applyNumberFormat="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8" fillId="0" borderId="0"/>
    <xf numFmtId="0" fontId="37" fillId="3" borderId="6" applyNumberFormat="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65" fillId="3" borderId="6" applyNumberFormat="0" applyAlignment="0" applyProtection="0">
      <alignment vertical="center"/>
    </xf>
    <xf numFmtId="0" fontId="65" fillId="3" borderId="6" applyNumberFormat="0" applyAlignment="0" applyProtection="0">
      <alignment vertical="center"/>
    </xf>
    <xf numFmtId="0" fontId="65" fillId="3" borderId="6" applyNumberFormat="0" applyAlignment="0" applyProtection="0">
      <alignment vertical="center"/>
    </xf>
    <xf numFmtId="0" fontId="32" fillId="18" borderId="0" applyNumberFormat="0" applyBorder="0" applyAlignment="0" applyProtection="0">
      <alignment vertical="center"/>
    </xf>
    <xf numFmtId="0" fontId="65" fillId="3" borderId="6" applyNumberFormat="0" applyAlignment="0" applyProtection="0">
      <alignment vertical="center"/>
    </xf>
    <xf numFmtId="0" fontId="32" fillId="18" borderId="0" applyNumberFormat="0" applyBorder="0" applyAlignment="0" applyProtection="0">
      <alignment vertical="center"/>
    </xf>
    <xf numFmtId="0" fontId="65" fillId="3" borderId="6" applyNumberFormat="0" applyAlignment="0" applyProtection="0">
      <alignment vertical="center"/>
    </xf>
    <xf numFmtId="0" fontId="32" fillId="18" borderId="0" applyNumberFormat="0" applyBorder="0" applyAlignment="0" applyProtection="0">
      <alignment vertical="center"/>
    </xf>
    <xf numFmtId="0" fontId="65" fillId="3" borderId="6" applyNumberFormat="0" applyAlignment="0" applyProtection="0">
      <alignment vertical="center"/>
    </xf>
    <xf numFmtId="0" fontId="90" fillId="22" borderId="9" applyNumberFormat="0" applyAlignment="0" applyProtection="0">
      <alignment vertical="center"/>
    </xf>
    <xf numFmtId="0" fontId="90" fillId="22" borderId="9" applyNumberFormat="0" applyAlignment="0" applyProtection="0">
      <alignment vertical="center"/>
    </xf>
    <xf numFmtId="0" fontId="90" fillId="22" borderId="9" applyNumberFormat="0" applyAlignment="0" applyProtection="0">
      <alignment vertical="center"/>
    </xf>
    <xf numFmtId="0" fontId="90" fillId="22" borderId="9" applyNumberFormat="0" applyAlignment="0" applyProtection="0">
      <alignment vertical="center"/>
    </xf>
    <xf numFmtId="0" fontId="90" fillId="22" borderId="9" applyNumberFormat="0" applyAlignment="0" applyProtection="0">
      <alignment vertical="center"/>
    </xf>
    <xf numFmtId="0" fontId="90" fillId="22" borderId="9" applyNumberFormat="0" applyAlignment="0" applyProtection="0">
      <alignment vertical="center"/>
    </xf>
    <xf numFmtId="0" fontId="90" fillId="22" borderId="9" applyNumberFormat="0" applyAlignment="0" applyProtection="0">
      <alignment vertical="center"/>
    </xf>
    <xf numFmtId="0" fontId="90" fillId="22" borderId="9" applyNumberFormat="0" applyAlignment="0" applyProtection="0">
      <alignment vertical="center"/>
    </xf>
    <xf numFmtId="0" fontId="90" fillId="22" borderId="9" applyNumberFormat="0" applyAlignment="0" applyProtection="0">
      <alignment vertical="center"/>
    </xf>
    <xf numFmtId="0" fontId="90" fillId="22" borderId="9" applyNumberFormat="0" applyAlignment="0" applyProtection="0">
      <alignment vertical="center"/>
    </xf>
    <xf numFmtId="0" fontId="90" fillId="22" borderId="9" applyNumberFormat="0" applyAlignment="0" applyProtection="0">
      <alignment vertical="center"/>
    </xf>
    <xf numFmtId="0" fontId="90" fillId="22" borderId="9" applyNumberFormat="0" applyAlignment="0" applyProtection="0">
      <alignment vertical="center"/>
    </xf>
    <xf numFmtId="0" fontId="90" fillId="22" borderId="9" applyNumberFormat="0" applyAlignment="0" applyProtection="0">
      <alignment vertical="center"/>
    </xf>
    <xf numFmtId="0" fontId="90" fillId="22" borderId="9" applyNumberFormat="0" applyAlignment="0" applyProtection="0">
      <alignment vertical="center"/>
    </xf>
    <xf numFmtId="0" fontId="90" fillId="22" borderId="9" applyNumberFormat="0" applyAlignment="0" applyProtection="0">
      <alignment vertical="center"/>
    </xf>
    <xf numFmtId="0" fontId="97" fillId="22" borderId="9" applyNumberFormat="0" applyAlignment="0" applyProtection="0">
      <alignment vertical="center"/>
    </xf>
    <xf numFmtId="0" fontId="31" fillId="22" borderId="9" applyNumberFormat="0" applyAlignment="0" applyProtection="0">
      <alignment vertical="center"/>
    </xf>
    <xf numFmtId="0" fontId="31" fillId="22" borderId="9" applyNumberFormat="0" applyAlignment="0" applyProtection="0">
      <alignment vertical="center"/>
    </xf>
    <xf numFmtId="0" fontId="31" fillId="22" borderId="9" applyNumberFormat="0" applyAlignment="0" applyProtection="0">
      <alignment vertical="center"/>
    </xf>
    <xf numFmtId="0" fontId="31" fillId="22" borderId="9" applyNumberFormat="0" applyAlignment="0" applyProtection="0">
      <alignment vertical="center"/>
    </xf>
    <xf numFmtId="0" fontId="31" fillId="22" borderId="9" applyNumberFormat="0" applyAlignment="0" applyProtection="0">
      <alignment vertical="center"/>
    </xf>
    <xf numFmtId="0" fontId="31" fillId="22" borderId="9" applyNumberFormat="0" applyAlignment="0" applyProtection="0">
      <alignment vertical="center"/>
    </xf>
    <xf numFmtId="0" fontId="31" fillId="22" borderId="9" applyNumberFormat="0" applyAlignment="0" applyProtection="0">
      <alignment vertical="center"/>
    </xf>
    <xf numFmtId="0" fontId="31" fillId="22" borderId="9" applyNumberFormat="0" applyAlignment="0" applyProtection="0">
      <alignment vertical="center"/>
    </xf>
    <xf numFmtId="0" fontId="31" fillId="22" borderId="9" applyNumberFormat="0" applyAlignment="0" applyProtection="0">
      <alignment vertical="center"/>
    </xf>
    <xf numFmtId="0" fontId="31" fillId="22" borderId="9" applyNumberFormat="0" applyAlignment="0" applyProtection="0">
      <alignment vertical="center"/>
    </xf>
    <xf numFmtId="0" fontId="31" fillId="22" borderId="9" applyNumberFormat="0" applyAlignment="0" applyProtection="0">
      <alignment vertical="center"/>
    </xf>
    <xf numFmtId="0" fontId="31" fillId="22" borderId="9" applyNumberFormat="0" applyAlignment="0" applyProtection="0">
      <alignment vertical="center"/>
    </xf>
    <xf numFmtId="0" fontId="31" fillId="22" borderId="9" applyNumberFormat="0" applyAlignment="0" applyProtection="0">
      <alignment vertical="center"/>
    </xf>
    <xf numFmtId="0" fontId="31" fillId="22" borderId="9" applyNumberFormat="0" applyAlignment="0" applyProtection="0">
      <alignment vertical="center"/>
    </xf>
    <xf numFmtId="0" fontId="31" fillId="22" borderId="9" applyNumberFormat="0" applyAlignment="0" applyProtection="0">
      <alignment vertical="center"/>
    </xf>
    <xf numFmtId="0" fontId="31" fillId="22" borderId="9" applyNumberFormat="0" applyAlignment="0" applyProtection="0">
      <alignment vertical="center"/>
    </xf>
    <xf numFmtId="0" fontId="90" fillId="22" borderId="9" applyNumberFormat="0" applyAlignment="0" applyProtection="0">
      <alignment vertical="center"/>
    </xf>
    <xf numFmtId="0" fontId="90" fillId="22" borderId="9" applyNumberFormat="0" applyAlignment="0" applyProtection="0">
      <alignment vertical="center"/>
    </xf>
    <xf numFmtId="0" fontId="90" fillId="22" borderId="9" applyNumberFormat="0" applyAlignment="0" applyProtection="0">
      <alignment vertical="center"/>
    </xf>
    <xf numFmtId="0" fontId="90" fillId="22" borderId="9" applyNumberFormat="0" applyAlignment="0" applyProtection="0">
      <alignment vertical="center"/>
    </xf>
    <xf numFmtId="0" fontId="90" fillId="22" borderId="9" applyNumberFormat="0" applyAlignment="0" applyProtection="0">
      <alignment vertical="center"/>
    </xf>
    <xf numFmtId="0" fontId="90" fillId="22" borderId="9" applyNumberFormat="0" applyAlignment="0" applyProtection="0">
      <alignment vertical="center"/>
    </xf>
    <xf numFmtId="0" fontId="90" fillId="22" borderId="9" applyNumberFormat="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8" fillId="0" borderId="8" applyNumberFormat="0" applyFill="0" applyProtection="0">
      <alignment horizontal="left"/>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2" fillId="18" borderId="0" applyNumberFormat="0" applyBorder="0" applyAlignment="0" applyProtection="0">
      <alignment vertical="center"/>
    </xf>
    <xf numFmtId="0" fontId="23" fillId="0" borderId="0" applyNumberFormat="0" applyFill="0" applyBorder="0" applyAlignment="0" applyProtection="0">
      <alignment vertical="center"/>
    </xf>
    <xf numFmtId="0" fontId="5" fillId="0" borderId="0"/>
    <xf numFmtId="0" fontId="32" fillId="18" borderId="0" applyNumberFormat="0" applyBorder="0" applyAlignment="0" applyProtection="0">
      <alignment vertical="center"/>
    </xf>
    <xf numFmtId="0" fontId="23" fillId="0" borderId="0" applyNumberFormat="0" applyFill="0" applyBorder="0" applyAlignment="0" applyProtection="0">
      <alignment vertical="center"/>
    </xf>
    <xf numFmtId="0" fontId="32" fillId="18" borderId="0" applyNumberFormat="0" applyBorder="0" applyAlignment="0" applyProtection="0">
      <alignment vertical="center"/>
    </xf>
    <xf numFmtId="0" fontId="23" fillId="0" borderId="0" applyNumberFormat="0" applyFill="0" applyBorder="0" applyAlignment="0" applyProtection="0">
      <alignment vertical="center"/>
    </xf>
    <xf numFmtId="0" fontId="32" fillId="18" borderId="0" applyNumberFormat="0" applyBorder="0" applyAlignment="0" applyProtection="0">
      <alignment vertical="center"/>
    </xf>
    <xf numFmtId="0" fontId="23" fillId="0" borderId="0" applyNumberFormat="0" applyFill="0" applyBorder="0" applyAlignment="0" applyProtection="0">
      <alignment vertical="center"/>
    </xf>
    <xf numFmtId="0" fontId="32" fillId="18"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3" fillId="0" borderId="4" applyNumberFormat="0" applyFill="0" applyAlignment="0" applyProtection="0">
      <alignment vertical="center"/>
    </xf>
    <xf numFmtId="0" fontId="53" fillId="0" borderId="4" applyNumberFormat="0" applyFill="0" applyAlignment="0" applyProtection="0">
      <alignment vertical="center"/>
    </xf>
    <xf numFmtId="0" fontId="53" fillId="0" borderId="4" applyNumberFormat="0" applyFill="0" applyAlignment="0" applyProtection="0">
      <alignment vertical="center"/>
    </xf>
    <xf numFmtId="0" fontId="53" fillId="0" borderId="4" applyNumberFormat="0" applyFill="0" applyAlignment="0" applyProtection="0">
      <alignment vertical="center"/>
    </xf>
    <xf numFmtId="0" fontId="53" fillId="0" borderId="4" applyNumberFormat="0" applyFill="0" applyAlignment="0" applyProtection="0">
      <alignment vertical="center"/>
    </xf>
    <xf numFmtId="0" fontId="53" fillId="0" borderId="4" applyNumberFormat="0" applyFill="0" applyAlignment="0" applyProtection="0">
      <alignment vertical="center"/>
    </xf>
    <xf numFmtId="0" fontId="53" fillId="0" borderId="4" applyNumberFormat="0" applyFill="0" applyAlignment="0" applyProtection="0">
      <alignment vertical="center"/>
    </xf>
    <xf numFmtId="0" fontId="53" fillId="0" borderId="4" applyNumberFormat="0" applyFill="0" applyAlignment="0" applyProtection="0">
      <alignment vertical="center"/>
    </xf>
    <xf numFmtId="0" fontId="53" fillId="0" borderId="4" applyNumberFormat="0" applyFill="0" applyAlignment="0" applyProtection="0">
      <alignment vertical="center"/>
    </xf>
    <xf numFmtId="0" fontId="53" fillId="0" borderId="4" applyNumberFormat="0" applyFill="0" applyAlignment="0" applyProtection="0">
      <alignment vertical="center"/>
    </xf>
    <xf numFmtId="0" fontId="53" fillId="0" borderId="4" applyNumberFormat="0" applyFill="0" applyAlignment="0" applyProtection="0">
      <alignment vertical="center"/>
    </xf>
    <xf numFmtId="0" fontId="53" fillId="0" borderId="4" applyNumberFormat="0" applyFill="0" applyAlignment="0" applyProtection="0">
      <alignment vertical="center"/>
    </xf>
    <xf numFmtId="0" fontId="53" fillId="0" borderId="4" applyNumberFormat="0" applyFill="0" applyAlignment="0" applyProtection="0">
      <alignment vertical="center"/>
    </xf>
    <xf numFmtId="0" fontId="99" fillId="0" borderId="4" applyNumberFormat="0" applyFill="0" applyAlignment="0" applyProtection="0">
      <alignment vertical="center"/>
    </xf>
    <xf numFmtId="0" fontId="9" fillId="0" borderId="4" applyNumberFormat="0" applyFill="0" applyAlignment="0" applyProtection="0">
      <alignment vertical="center"/>
    </xf>
    <xf numFmtId="0" fontId="9" fillId="0" borderId="4" applyNumberFormat="0" applyFill="0" applyAlignment="0" applyProtection="0">
      <alignment vertical="center"/>
    </xf>
    <xf numFmtId="0" fontId="9" fillId="0" borderId="4" applyNumberFormat="0" applyFill="0" applyAlignment="0" applyProtection="0">
      <alignment vertical="center"/>
    </xf>
    <xf numFmtId="0" fontId="9" fillId="0" borderId="4" applyNumberFormat="0" applyFill="0" applyAlignment="0" applyProtection="0">
      <alignment vertical="center"/>
    </xf>
    <xf numFmtId="0" fontId="9" fillId="0" borderId="4" applyNumberFormat="0" applyFill="0" applyAlignment="0" applyProtection="0">
      <alignment vertical="center"/>
    </xf>
    <xf numFmtId="0" fontId="9" fillId="0" borderId="4" applyNumberFormat="0" applyFill="0" applyAlignment="0" applyProtection="0">
      <alignment vertical="center"/>
    </xf>
    <xf numFmtId="0" fontId="9" fillId="0" borderId="4" applyNumberFormat="0" applyFill="0" applyAlignment="0" applyProtection="0">
      <alignment vertical="center"/>
    </xf>
    <xf numFmtId="0" fontId="9" fillId="0" borderId="4" applyNumberFormat="0" applyFill="0" applyAlignment="0" applyProtection="0">
      <alignment vertical="center"/>
    </xf>
    <xf numFmtId="0" fontId="9" fillId="0" borderId="4" applyNumberFormat="0" applyFill="0" applyAlignment="0" applyProtection="0">
      <alignment vertical="center"/>
    </xf>
    <xf numFmtId="0" fontId="9" fillId="0" borderId="4" applyNumberFormat="0" applyFill="0" applyAlignment="0" applyProtection="0">
      <alignment vertical="center"/>
    </xf>
    <xf numFmtId="0" fontId="9" fillId="0" borderId="4" applyNumberFormat="0" applyFill="0" applyAlignment="0" applyProtection="0">
      <alignment vertical="center"/>
    </xf>
    <xf numFmtId="0" fontId="9" fillId="0" borderId="4" applyNumberFormat="0" applyFill="0" applyAlignment="0" applyProtection="0">
      <alignment vertical="center"/>
    </xf>
    <xf numFmtId="0" fontId="9" fillId="0" borderId="4" applyNumberFormat="0" applyFill="0" applyAlignment="0" applyProtection="0">
      <alignment vertical="center"/>
    </xf>
    <xf numFmtId="0" fontId="9" fillId="0" borderId="4" applyNumberFormat="0" applyFill="0" applyAlignment="0" applyProtection="0">
      <alignment vertical="center"/>
    </xf>
    <xf numFmtId="0" fontId="9" fillId="0" borderId="4" applyNumberFormat="0" applyFill="0" applyAlignment="0" applyProtection="0">
      <alignment vertical="center"/>
    </xf>
    <xf numFmtId="0" fontId="9" fillId="0" borderId="4" applyNumberFormat="0" applyFill="0" applyAlignment="0" applyProtection="0">
      <alignment vertical="center"/>
    </xf>
    <xf numFmtId="43" fontId="12" fillId="0" borderId="0" applyFont="0" applyFill="0" applyBorder="0" applyAlignment="0" applyProtection="0"/>
    <xf numFmtId="0" fontId="9" fillId="0" borderId="4" applyNumberFormat="0" applyFill="0" applyAlignment="0" applyProtection="0">
      <alignment vertical="center"/>
    </xf>
    <xf numFmtId="0" fontId="9" fillId="0" borderId="4" applyNumberFormat="0" applyFill="0" applyAlignment="0" applyProtection="0">
      <alignment vertical="center"/>
    </xf>
    <xf numFmtId="0" fontId="9" fillId="0" borderId="4" applyNumberFormat="0" applyFill="0" applyAlignment="0" applyProtection="0">
      <alignment vertical="center"/>
    </xf>
    <xf numFmtId="0" fontId="9" fillId="0" borderId="4" applyNumberFormat="0" applyFill="0" applyAlignment="0" applyProtection="0">
      <alignment vertical="center"/>
    </xf>
    <xf numFmtId="0" fontId="9" fillId="0" borderId="4" applyNumberFormat="0" applyFill="0" applyAlignment="0" applyProtection="0">
      <alignment vertical="center"/>
    </xf>
    <xf numFmtId="0" fontId="9" fillId="0" borderId="4" applyNumberFormat="0" applyFill="0" applyAlignment="0" applyProtection="0">
      <alignment vertical="center"/>
    </xf>
    <xf numFmtId="0" fontId="9" fillId="0" borderId="4" applyNumberFormat="0" applyFill="0" applyAlignment="0" applyProtection="0">
      <alignment vertical="center"/>
    </xf>
    <xf numFmtId="0" fontId="9" fillId="0" borderId="4" applyNumberFormat="0" applyFill="0" applyAlignment="0" applyProtection="0">
      <alignment vertical="center"/>
    </xf>
    <xf numFmtId="0" fontId="9" fillId="0" borderId="4" applyNumberFormat="0" applyFill="0" applyAlignment="0" applyProtection="0">
      <alignment vertical="center"/>
    </xf>
    <xf numFmtId="0" fontId="53" fillId="0" borderId="4" applyNumberFormat="0" applyFill="0" applyAlignment="0" applyProtection="0">
      <alignment vertical="center"/>
    </xf>
    <xf numFmtId="0" fontId="53" fillId="0" borderId="4" applyNumberFormat="0" applyFill="0" applyAlignment="0" applyProtection="0">
      <alignment vertical="center"/>
    </xf>
    <xf numFmtId="0" fontId="53" fillId="0" borderId="4" applyNumberFormat="0" applyFill="0" applyAlignment="0" applyProtection="0">
      <alignment vertical="center"/>
    </xf>
    <xf numFmtId="0" fontId="53" fillId="0" borderId="4" applyNumberFormat="0" applyFill="0" applyAlignment="0" applyProtection="0">
      <alignment vertical="center"/>
    </xf>
    <xf numFmtId="0" fontId="53" fillId="0" borderId="4" applyNumberFormat="0" applyFill="0" applyAlignment="0" applyProtection="0">
      <alignment vertical="center"/>
    </xf>
    <xf numFmtId="0" fontId="53" fillId="0" borderId="4" applyNumberFormat="0" applyFill="0" applyAlignment="0" applyProtection="0">
      <alignment vertical="center"/>
    </xf>
    <xf numFmtId="0" fontId="53" fillId="0" borderId="4" applyNumberFormat="0" applyFill="0" applyAlignment="0" applyProtection="0">
      <alignment vertical="center"/>
    </xf>
    <xf numFmtId="0" fontId="53" fillId="0" borderId="4" applyNumberFormat="0" applyFill="0" applyAlignment="0" applyProtection="0">
      <alignment vertical="center"/>
    </xf>
    <xf numFmtId="193" fontId="12" fillId="0" borderId="0" applyFont="0" applyFill="0" applyBorder="0" applyAlignment="0" applyProtection="0"/>
    <xf numFmtId="177" fontId="12" fillId="0" borderId="0" applyFont="0" applyFill="0" applyBorder="0" applyAlignment="0" applyProtection="0"/>
    <xf numFmtId="194" fontId="12" fillId="0" borderId="0" applyFont="0" applyFill="0" applyBorder="0" applyAlignment="0" applyProtection="0"/>
    <xf numFmtId="178"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0" fontId="63" fillId="16" borderId="6" applyNumberFormat="0" applyAlignment="0" applyProtection="0">
      <alignment vertical="center"/>
    </xf>
    <xf numFmtId="41" fontId="12" fillId="0" borderId="0" applyFont="0" applyFill="0" applyBorder="0" applyAlignment="0" applyProtection="0">
      <alignment vertical="center"/>
    </xf>
    <xf numFmtId="0" fontId="56" fillId="0" borderId="0"/>
    <xf numFmtId="0" fontId="50" fillId="28" borderId="0" applyNumberFormat="0" applyBorder="0" applyAlignment="0" applyProtection="0"/>
    <xf numFmtId="0" fontId="14" fillId="7" borderId="0" applyNumberFormat="0" applyBorder="0" applyAlignment="0" applyProtection="0">
      <alignment vertical="center"/>
    </xf>
    <xf numFmtId="0" fontId="13" fillId="5" borderId="0" applyNumberFormat="0" applyBorder="0" applyAlignment="0" applyProtection="0">
      <alignment vertical="center"/>
    </xf>
    <xf numFmtId="0" fontId="14" fillId="7" borderId="0" applyNumberFormat="0" applyBorder="0" applyAlignment="0" applyProtection="0">
      <alignment vertical="center"/>
    </xf>
    <xf numFmtId="0" fontId="13" fillId="5" borderId="0" applyNumberFormat="0" applyBorder="0" applyAlignment="0" applyProtection="0">
      <alignment vertical="center"/>
    </xf>
    <xf numFmtId="0" fontId="14" fillId="7" borderId="0" applyNumberFormat="0" applyBorder="0" applyAlignment="0" applyProtection="0">
      <alignment vertical="center"/>
    </xf>
    <xf numFmtId="0" fontId="13" fillId="5" borderId="0" applyNumberFormat="0" applyBorder="0" applyAlignment="0" applyProtection="0">
      <alignment vertical="center"/>
    </xf>
    <xf numFmtId="0" fontId="14" fillId="7"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25"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4" fillId="11" borderId="0" applyNumberFormat="0" applyBorder="0" applyAlignment="0" applyProtection="0">
      <alignment vertical="center"/>
    </xf>
    <xf numFmtId="0" fontId="25"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21" fillId="16" borderId="6" applyNumberFormat="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4" fillId="11" borderId="0" applyNumberFormat="0" applyBorder="0" applyAlignment="0" applyProtection="0">
      <alignment vertical="center"/>
    </xf>
    <xf numFmtId="0" fontId="13" fillId="4" borderId="0" applyNumberFormat="0" applyBorder="0" applyAlignment="0" applyProtection="0">
      <alignment vertical="center"/>
    </xf>
    <xf numFmtId="0" fontId="14" fillId="11" borderId="0" applyNumberFormat="0" applyBorder="0" applyAlignment="0" applyProtection="0">
      <alignment vertical="center"/>
    </xf>
    <xf numFmtId="0" fontId="13" fillId="4" borderId="0" applyNumberFormat="0" applyBorder="0" applyAlignment="0" applyProtection="0">
      <alignment vertical="center"/>
    </xf>
    <xf numFmtId="0" fontId="14" fillId="11" borderId="0" applyNumberFormat="0" applyBorder="0" applyAlignment="0" applyProtection="0">
      <alignment vertical="center"/>
    </xf>
    <xf numFmtId="0" fontId="13" fillId="4" borderId="0" applyNumberFormat="0" applyBorder="0" applyAlignment="0" applyProtection="0">
      <alignment vertical="center"/>
    </xf>
    <xf numFmtId="0" fontId="14" fillId="11"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25" fillId="11" borderId="0" applyNumberFormat="0" applyBorder="0" applyAlignment="0" applyProtection="0">
      <alignment vertical="center"/>
    </xf>
    <xf numFmtId="0" fontId="14" fillId="11" borderId="0" applyNumberFormat="0" applyBorder="0" applyAlignment="0" applyProtection="0">
      <alignment vertical="center"/>
    </xf>
    <xf numFmtId="0" fontId="26" fillId="0" borderId="2" applyNumberFormat="0" applyFill="0" applyProtection="0">
      <alignment horizontal="left"/>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3" fillId="11" borderId="0" applyNumberFormat="0" applyBorder="0" applyAlignment="0" applyProtection="0">
      <alignment vertical="center"/>
    </xf>
    <xf numFmtId="0" fontId="13"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7" borderId="0" applyNumberFormat="0" applyBorder="0" applyAlignment="0" applyProtection="0">
      <alignment vertical="center"/>
    </xf>
    <xf numFmtId="0" fontId="51" fillId="0" borderId="0"/>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100"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22" fillId="18" borderId="0" applyNumberFormat="0" applyBorder="0" applyAlignment="0" applyProtection="0">
      <alignment vertical="center"/>
    </xf>
    <xf numFmtId="0" fontId="3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92" fillId="3" borderId="10" applyNumberFormat="0" applyAlignment="0" applyProtection="0">
      <alignment vertical="center"/>
    </xf>
    <xf numFmtId="0" fontId="40" fillId="3" borderId="10" applyNumberFormat="0" applyAlignment="0" applyProtection="0">
      <alignment vertical="center"/>
    </xf>
    <xf numFmtId="0" fontId="40" fillId="3" borderId="10" applyNumberFormat="0" applyAlignment="0" applyProtection="0">
      <alignment vertical="center"/>
    </xf>
    <xf numFmtId="0" fontId="40" fillId="3" borderId="10" applyNumberFormat="0" applyAlignment="0" applyProtection="0">
      <alignment vertical="center"/>
    </xf>
    <xf numFmtId="0" fontId="40" fillId="3" borderId="10" applyNumberFormat="0" applyAlignment="0" applyProtection="0">
      <alignment vertical="center"/>
    </xf>
    <xf numFmtId="0" fontId="40" fillId="3" borderId="10" applyNumberFormat="0" applyAlignment="0" applyProtection="0">
      <alignment vertical="center"/>
    </xf>
    <xf numFmtId="0" fontId="40" fillId="3" borderId="10" applyNumberFormat="0" applyAlignment="0" applyProtection="0">
      <alignment vertical="center"/>
    </xf>
    <xf numFmtId="0" fontId="40" fillId="3" borderId="10" applyNumberFormat="0" applyAlignment="0" applyProtection="0">
      <alignment vertical="center"/>
    </xf>
    <xf numFmtId="0" fontId="40" fillId="3" borderId="10" applyNumberFormat="0" applyAlignment="0" applyProtection="0">
      <alignment vertical="center"/>
    </xf>
    <xf numFmtId="0" fontId="40" fillId="3" borderId="10" applyNumberFormat="0" applyAlignment="0" applyProtection="0">
      <alignment vertical="center"/>
    </xf>
    <xf numFmtId="0" fontId="40" fillId="3" borderId="10" applyNumberFormat="0" applyAlignment="0" applyProtection="0">
      <alignment vertical="center"/>
    </xf>
    <xf numFmtId="0" fontId="40" fillId="3" borderId="10" applyNumberFormat="0" applyAlignment="0" applyProtection="0">
      <alignment vertical="center"/>
    </xf>
    <xf numFmtId="0" fontId="40" fillId="3" borderId="10" applyNumberFormat="0" applyAlignment="0" applyProtection="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63" fillId="16" borderId="6" applyNumberFormat="0" applyAlignment="0" applyProtection="0">
      <alignment vertical="center"/>
    </xf>
    <xf numFmtId="0" fontId="63" fillId="16" borderId="6" applyNumberFormat="0" applyAlignment="0" applyProtection="0">
      <alignment vertical="center"/>
    </xf>
    <xf numFmtId="0" fontId="63" fillId="16" borderId="6" applyNumberFormat="0" applyAlignment="0" applyProtection="0">
      <alignment vertical="center"/>
    </xf>
    <xf numFmtId="0" fontId="63" fillId="16" borderId="6" applyNumberFormat="0" applyAlignment="0" applyProtection="0">
      <alignment vertical="center"/>
    </xf>
    <xf numFmtId="0" fontId="63" fillId="16" borderId="6" applyNumberFormat="0" applyAlignment="0" applyProtection="0">
      <alignment vertical="center"/>
    </xf>
    <xf numFmtId="0" fontId="63" fillId="16" borderId="6" applyNumberFormat="0" applyAlignment="0" applyProtection="0">
      <alignment vertical="center"/>
    </xf>
    <xf numFmtId="0" fontId="63" fillId="16" borderId="6" applyNumberFormat="0" applyAlignment="0" applyProtection="0">
      <alignment vertical="center"/>
    </xf>
    <xf numFmtId="0" fontId="63" fillId="16" borderId="6" applyNumberFormat="0" applyAlignment="0" applyProtection="0">
      <alignment vertical="center"/>
    </xf>
    <xf numFmtId="0" fontId="63" fillId="16" borderId="6" applyNumberFormat="0" applyAlignment="0" applyProtection="0">
      <alignment vertical="center"/>
    </xf>
    <xf numFmtId="0" fontId="63" fillId="16" borderId="6" applyNumberFormat="0" applyAlignment="0" applyProtection="0">
      <alignment vertical="center"/>
    </xf>
    <xf numFmtId="0" fontId="63" fillId="16" borderId="6" applyNumberFormat="0" applyAlignment="0" applyProtection="0">
      <alignment vertical="center"/>
    </xf>
    <xf numFmtId="0" fontId="63" fillId="16" borderId="6" applyNumberFormat="0" applyAlignment="0" applyProtection="0">
      <alignment vertical="center"/>
    </xf>
    <xf numFmtId="0" fontId="63" fillId="16" borderId="6" applyNumberFormat="0" applyAlignment="0" applyProtection="0">
      <alignment vertical="center"/>
    </xf>
    <xf numFmtId="0" fontId="63" fillId="16" borderId="6" applyNumberFormat="0" applyAlignment="0" applyProtection="0">
      <alignment vertical="center"/>
    </xf>
    <xf numFmtId="0" fontId="63" fillId="16" borderId="6" applyNumberFormat="0" applyAlignment="0" applyProtection="0">
      <alignment vertical="center"/>
    </xf>
    <xf numFmtId="0" fontId="63" fillId="16" borderId="6" applyNumberFormat="0" applyAlignment="0" applyProtection="0">
      <alignment vertical="center"/>
    </xf>
    <xf numFmtId="0" fontId="63" fillId="16" borderId="6" applyNumberFormat="0" applyAlignment="0" applyProtection="0">
      <alignment vertical="center"/>
    </xf>
    <xf numFmtId="0" fontId="63" fillId="16" borderId="6" applyNumberFormat="0" applyAlignment="0" applyProtection="0">
      <alignment vertical="center"/>
    </xf>
    <xf numFmtId="0" fontId="63" fillId="16" borderId="6" applyNumberFormat="0" applyAlignment="0" applyProtection="0">
      <alignment vertical="center"/>
    </xf>
    <xf numFmtId="0" fontId="63" fillId="16" borderId="6" applyNumberFormat="0" applyAlignment="0" applyProtection="0">
      <alignment vertical="center"/>
    </xf>
    <xf numFmtId="0" fontId="63" fillId="16" borderId="6" applyNumberFormat="0" applyAlignment="0" applyProtection="0">
      <alignment vertical="center"/>
    </xf>
    <xf numFmtId="0" fontId="63" fillId="16" borderId="6" applyNumberFormat="0" applyAlignment="0" applyProtection="0">
      <alignment vertical="center"/>
    </xf>
    <xf numFmtId="0" fontId="63" fillId="16" borderId="6" applyNumberFormat="0" applyAlignment="0" applyProtection="0">
      <alignment vertical="center"/>
    </xf>
    <xf numFmtId="0" fontId="63" fillId="16" borderId="6" applyNumberFormat="0" applyAlignment="0" applyProtection="0">
      <alignment vertical="center"/>
    </xf>
    <xf numFmtId="0" fontId="63" fillId="16" borderId="6" applyNumberFormat="0" applyAlignment="0" applyProtection="0">
      <alignment vertical="center"/>
    </xf>
    <xf numFmtId="0" fontId="21" fillId="16" borderId="6" applyNumberFormat="0" applyAlignment="0" applyProtection="0">
      <alignment vertical="center"/>
    </xf>
    <xf numFmtId="1" fontId="26" fillId="0" borderId="8" applyFill="0" applyProtection="0">
      <alignment horizontal="center"/>
    </xf>
    <xf numFmtId="196" fontId="27" fillId="0" borderId="1">
      <alignment vertical="center"/>
      <protection locked="0"/>
    </xf>
    <xf numFmtId="0" fontId="41" fillId="0" borderId="0"/>
    <xf numFmtId="43" fontId="12" fillId="0" borderId="0" applyFont="0" applyFill="0" applyBorder="0" applyAlignment="0" applyProtection="0"/>
    <xf numFmtId="41" fontId="12" fillId="0" borderId="0" applyFont="0" applyFill="0" applyBorder="0" applyAlignment="0" applyProtection="0"/>
    <xf numFmtId="0" fontId="12" fillId="20" borderId="7" applyNumberFormat="0" applyFont="0" applyAlignment="0" applyProtection="0">
      <alignment vertical="center"/>
    </xf>
    <xf numFmtId="0" fontId="12" fillId="20" borderId="7" applyNumberFormat="0" applyFont="0" applyAlignment="0" applyProtection="0">
      <alignment vertical="center"/>
    </xf>
    <xf numFmtId="0" fontId="12" fillId="20" borderId="7" applyNumberFormat="0" applyFont="0" applyAlignment="0" applyProtection="0">
      <alignment vertical="center"/>
    </xf>
    <xf numFmtId="0" fontId="12" fillId="20" borderId="7" applyNumberFormat="0" applyFont="0" applyAlignment="0" applyProtection="0">
      <alignment vertical="center"/>
    </xf>
    <xf numFmtId="0" fontId="12" fillId="20" borderId="7" applyNumberFormat="0" applyFont="0" applyAlignment="0" applyProtection="0">
      <alignment vertical="center"/>
    </xf>
    <xf numFmtId="0" fontId="12" fillId="20" borderId="7" applyNumberFormat="0" applyFont="0" applyAlignment="0" applyProtection="0">
      <alignment vertical="center"/>
    </xf>
    <xf numFmtId="0" fontId="12" fillId="20" borderId="7" applyNumberFormat="0" applyFont="0" applyAlignment="0" applyProtection="0">
      <alignment vertical="center"/>
    </xf>
    <xf numFmtId="0" fontId="12" fillId="20" borderId="7" applyNumberFormat="0" applyFont="0" applyAlignment="0" applyProtection="0">
      <alignment vertical="center"/>
    </xf>
    <xf numFmtId="0" fontId="12" fillId="20" borderId="7" applyNumberFormat="0" applyFont="0" applyAlignment="0" applyProtection="0">
      <alignment vertical="center"/>
    </xf>
    <xf numFmtId="0" fontId="12" fillId="20" borderId="7" applyNumberFormat="0" applyFont="0" applyAlignment="0" applyProtection="0">
      <alignment vertical="center"/>
    </xf>
    <xf numFmtId="0" fontId="12" fillId="20" borderId="7" applyNumberFormat="0" applyFont="0" applyAlignment="0" applyProtection="0">
      <alignment vertical="center"/>
    </xf>
    <xf numFmtId="0" fontId="12" fillId="20" borderId="7" applyNumberFormat="0" applyFont="0" applyAlignment="0" applyProtection="0">
      <alignment vertical="center"/>
    </xf>
    <xf numFmtId="0" fontId="12" fillId="20" borderId="7" applyNumberFormat="0" applyFont="0" applyAlignment="0" applyProtection="0">
      <alignment vertical="center"/>
    </xf>
    <xf numFmtId="0" fontId="12" fillId="20" borderId="7" applyNumberFormat="0" applyFont="0" applyAlignment="0" applyProtection="0">
      <alignment vertical="center"/>
    </xf>
    <xf numFmtId="0" fontId="12" fillId="20" borderId="7" applyNumberFormat="0" applyFont="0" applyAlignment="0" applyProtection="0">
      <alignment vertical="center"/>
    </xf>
    <xf numFmtId="0" fontId="12" fillId="20" borderId="7" applyNumberFormat="0" applyFont="0" applyAlignment="0" applyProtection="0">
      <alignment vertical="center"/>
    </xf>
    <xf numFmtId="0" fontId="12" fillId="20" borderId="7" applyNumberFormat="0" applyFont="0" applyAlignment="0" applyProtection="0">
      <alignment vertical="center"/>
    </xf>
    <xf numFmtId="0" fontId="12" fillId="20" borderId="7" applyNumberFormat="0" applyFont="0" applyAlignment="0" applyProtection="0">
      <alignment vertical="center"/>
    </xf>
    <xf numFmtId="0" fontId="12" fillId="20" borderId="7" applyNumberFormat="0" applyFont="0" applyAlignment="0" applyProtection="0">
      <alignment vertical="center"/>
    </xf>
    <xf numFmtId="0" fontId="12" fillId="20" borderId="7" applyNumberFormat="0" applyFont="0" applyAlignment="0" applyProtection="0">
      <alignment vertical="center"/>
    </xf>
    <xf numFmtId="0" fontId="12" fillId="20" borderId="7" applyNumberFormat="0" applyFont="0" applyAlignment="0" applyProtection="0">
      <alignment vertical="center"/>
    </xf>
    <xf numFmtId="40" fontId="12" fillId="0" borderId="0" applyFont="0" applyFill="0" applyBorder="0" applyAlignment="0" applyProtection="0"/>
    <xf numFmtId="0" fontId="12" fillId="0" borderId="0" applyFont="0" applyFill="0" applyBorder="0" applyAlignment="0" applyProtection="0"/>
    <xf numFmtId="0" fontId="85" fillId="0" borderId="0"/>
    <xf numFmtId="0" fontId="1" fillId="0" borderId="0"/>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202" fontId="78" fillId="0" borderId="0" applyFont="0" applyFill="0" applyBorder="0" applyAlignment="0" applyProtection="0"/>
    <xf numFmtId="0" fontId="104" fillId="0" borderId="0">
      <alignment vertical="center"/>
    </xf>
    <xf numFmtId="0" fontId="59" fillId="0" borderId="0"/>
    <xf numFmtId="0" fontId="59" fillId="0" borderId="0"/>
    <xf numFmtId="0" fontId="12" fillId="0" borderId="0" applyBorder="0">
      <alignment vertical="center"/>
    </xf>
    <xf numFmtId="0" fontId="59" fillId="0" borderId="0"/>
    <xf numFmtId="0" fontId="43" fillId="0" borderId="0" applyProtection="0"/>
    <xf numFmtId="0" fontId="1" fillId="0" borderId="0" applyProtection="0"/>
    <xf numFmtId="0" fontId="1" fillId="0" borderId="0" applyProtection="0"/>
  </cellStyleXfs>
  <cellXfs count="189">
    <xf numFmtId="0" fontId="0" fillId="0" borderId="0" xfId="0">
      <alignment vertical="center"/>
    </xf>
    <xf numFmtId="200" fontId="2" fillId="33" borderId="0" xfId="2189" applyNumberFormat="1" applyFont="1" applyFill="1"/>
    <xf numFmtId="3" fontId="2" fillId="33" borderId="0" xfId="2189" applyNumberFormat="1" applyFont="1" applyFill="1" applyAlignment="1">
      <alignment horizontal="center"/>
    </xf>
    <xf numFmtId="10" fontId="2" fillId="33" borderId="0" xfId="2189" applyNumberFormat="1" applyFont="1" applyFill="1" applyAlignment="1">
      <alignment horizontal="center"/>
    </xf>
    <xf numFmtId="3" fontId="2" fillId="33" borderId="0" xfId="2189" applyNumberFormat="1" applyFont="1" applyFill="1" applyAlignment="1">
      <alignment horizontal="right"/>
    </xf>
    <xf numFmtId="10" fontId="2" fillId="33" borderId="0" xfId="2189" applyNumberFormat="1" applyFont="1" applyFill="1" applyAlignment="1" applyProtection="1">
      <alignment horizontal="right"/>
      <protection locked="0"/>
    </xf>
    <xf numFmtId="0" fontId="0" fillId="33" borderId="0" xfId="0" applyFill="1">
      <alignment vertical="center"/>
    </xf>
    <xf numFmtId="0" fontId="2" fillId="33" borderId="0" xfId="2177" applyFont="1" applyFill="1"/>
    <xf numFmtId="0" fontId="2" fillId="33" borderId="0" xfId="2177" applyFont="1" applyFill="1" applyAlignment="1">
      <alignment horizontal="right" vertical="center" wrapText="1"/>
    </xf>
    <xf numFmtId="0" fontId="1" fillId="33" borderId="0" xfId="2177" applyFont="1" applyFill="1"/>
    <xf numFmtId="0" fontId="101" fillId="33" borderId="0" xfId="2177" applyFont="1" applyFill="1" applyAlignment="1">
      <alignment vertical="center"/>
    </xf>
    <xf numFmtId="195" fontId="2" fillId="33" borderId="0" xfId="2177" applyNumberFormat="1" applyFont="1" applyFill="1"/>
    <xf numFmtId="195" fontId="1" fillId="33" borderId="0" xfId="2177" applyNumberFormat="1" applyFont="1" applyFill="1"/>
    <xf numFmtId="206" fontId="107" fillId="33" borderId="0" xfId="0" applyNumberFormat="1" applyFont="1" applyFill="1" applyBorder="1" applyAlignment="1">
      <alignment horizontal="right" vertical="center" wrapText="1"/>
    </xf>
    <xf numFmtId="0" fontId="2" fillId="33" borderId="23" xfId="2968" applyFont="1" applyFill="1" applyBorder="1" applyAlignment="1">
      <alignment horizontal="center" vertical="center" wrapText="1"/>
    </xf>
    <xf numFmtId="0" fontId="105" fillId="33" borderId="23" xfId="2969" applyFont="1" applyFill="1" applyBorder="1" applyAlignment="1">
      <alignment horizontal="left" vertical="center" wrapText="1"/>
    </xf>
    <xf numFmtId="0" fontId="105" fillId="33" borderId="23" xfId="2969" applyFont="1" applyFill="1" applyBorder="1" applyAlignment="1">
      <alignment horizontal="center" vertical="center" wrapText="1"/>
    </xf>
    <xf numFmtId="0" fontId="3" fillId="0" borderId="23" xfId="2968" applyFont="1" applyBorder="1" applyAlignment="1">
      <alignment horizontal="center" vertical="center" wrapText="1"/>
    </xf>
    <xf numFmtId="3" fontId="3" fillId="33" borderId="23" xfId="2177" applyNumberFormat="1" applyFont="1" applyFill="1" applyBorder="1" applyAlignment="1">
      <alignment horizontal="center" vertical="center" wrapText="1"/>
    </xf>
    <xf numFmtId="0" fontId="3" fillId="33" borderId="23" xfId="2177" applyFont="1" applyFill="1" applyBorder="1" applyAlignment="1">
      <alignment horizontal="center" vertical="center"/>
    </xf>
    <xf numFmtId="0" fontId="3" fillId="33" borderId="23" xfId="2177" applyNumberFormat="1" applyFont="1" applyFill="1" applyBorder="1" applyAlignment="1" applyProtection="1">
      <alignment horizontal="left" vertical="center"/>
    </xf>
    <xf numFmtId="0" fontId="3" fillId="33" borderId="23" xfId="2177" applyNumberFormat="1" applyFont="1" applyFill="1" applyBorder="1" applyAlignment="1" applyProtection="1">
      <alignment vertical="center"/>
    </xf>
    <xf numFmtId="203" fontId="3" fillId="33" borderId="23" xfId="2177" applyNumberFormat="1" applyFont="1" applyFill="1" applyBorder="1" applyAlignment="1" applyProtection="1">
      <alignment horizontal="right" vertical="center" wrapText="1"/>
    </xf>
    <xf numFmtId="10" fontId="3" fillId="33" borderId="23" xfId="2177" applyNumberFormat="1" applyFont="1" applyFill="1" applyBorder="1" applyAlignment="1" applyProtection="1">
      <alignment horizontal="right" vertical="center" wrapText="1"/>
    </xf>
    <xf numFmtId="206" fontId="110" fillId="33" borderId="23" xfId="0" applyNumberFormat="1" applyFont="1" applyFill="1" applyBorder="1" applyAlignment="1">
      <alignment horizontal="right" vertical="center" wrapText="1"/>
    </xf>
    <xf numFmtId="0" fontId="2" fillId="33" borderId="23" xfId="2177" applyNumberFormat="1" applyFont="1" applyFill="1" applyBorder="1" applyAlignment="1" applyProtection="1">
      <alignment horizontal="left" vertical="center"/>
    </xf>
    <xf numFmtId="0" fontId="2" fillId="33" borderId="23" xfId="2177" applyNumberFormat="1" applyFont="1" applyFill="1" applyBorder="1" applyAlignment="1" applyProtection="1">
      <alignment vertical="center"/>
    </xf>
    <xf numFmtId="203" fontId="2" fillId="33" borderId="23" xfId="2177" applyNumberFormat="1" applyFont="1" applyFill="1" applyBorder="1" applyAlignment="1" applyProtection="1">
      <alignment horizontal="right" vertical="center" wrapText="1"/>
    </xf>
    <xf numFmtId="10" fontId="2" fillId="33" borderId="23" xfId="2177" applyNumberFormat="1" applyFont="1" applyFill="1" applyBorder="1" applyAlignment="1" applyProtection="1">
      <alignment horizontal="right" vertical="center" wrapText="1"/>
    </xf>
    <xf numFmtId="206" fontId="107" fillId="33" borderId="23" xfId="0" applyNumberFormat="1" applyFont="1" applyFill="1" applyBorder="1" applyAlignment="1">
      <alignment horizontal="right" vertical="center" wrapText="1"/>
    </xf>
    <xf numFmtId="195" fontId="3" fillId="33" borderId="23" xfId="2177" applyNumberFormat="1" applyFont="1" applyFill="1" applyBorder="1" applyAlignment="1" applyProtection="1">
      <alignment horizontal="right" vertical="center" wrapText="1"/>
    </xf>
    <xf numFmtId="195" fontId="2" fillId="33" borderId="23" xfId="2177" applyNumberFormat="1" applyFont="1" applyFill="1" applyBorder="1" applyAlignment="1" applyProtection="1">
      <alignment horizontal="right" vertical="center" wrapText="1"/>
    </xf>
    <xf numFmtId="195" fontId="3" fillId="33" borderId="23" xfId="2177" applyNumberFormat="1" applyFont="1" applyFill="1" applyBorder="1" applyAlignment="1">
      <alignment horizontal="center" vertical="center"/>
    </xf>
    <xf numFmtId="10" fontId="3" fillId="33" borderId="23" xfId="2189" applyNumberFormat="1" applyFont="1" applyFill="1" applyBorder="1" applyAlignment="1">
      <alignment horizontal="center" vertical="center" wrapText="1"/>
    </xf>
    <xf numFmtId="0" fontId="3" fillId="33" borderId="23" xfId="2276" applyFont="1" applyFill="1" applyBorder="1" applyAlignment="1" applyProtection="1">
      <alignment horizontal="left" vertical="center"/>
      <protection locked="0"/>
    </xf>
    <xf numFmtId="0" fontId="2" fillId="33" borderId="23" xfId="2276" applyFont="1" applyFill="1" applyBorder="1" applyAlignment="1" applyProtection="1">
      <alignment horizontal="left" vertical="center"/>
      <protection locked="0"/>
    </xf>
    <xf numFmtId="0" fontId="2" fillId="33" borderId="23" xfId="2189" applyFont="1" applyFill="1" applyBorder="1" applyAlignment="1">
      <alignment vertical="center"/>
    </xf>
    <xf numFmtId="0" fontId="3" fillId="33" borderId="23" xfId="2189" applyFont="1" applyFill="1" applyBorder="1" applyAlignment="1">
      <alignment horizontal="center" vertical="center"/>
    </xf>
    <xf numFmtId="195" fontId="2" fillId="33" borderId="23" xfId="2276" applyNumberFormat="1" applyFont="1" applyFill="1" applyBorder="1" applyAlignment="1" applyProtection="1">
      <alignment horizontal="left" vertical="center"/>
      <protection locked="0"/>
    </xf>
    <xf numFmtId="0" fontId="3" fillId="33" borderId="23" xfId="2189" applyFont="1" applyFill="1" applyBorder="1" applyAlignment="1">
      <alignment horizontal="left" vertical="center"/>
    </xf>
    <xf numFmtId="204" fontId="3" fillId="0" borderId="23" xfId="2968" applyNumberFormat="1" applyFont="1" applyBorder="1" applyAlignment="1">
      <alignment horizontal="center" vertical="center" wrapText="1"/>
    </xf>
    <xf numFmtId="0" fontId="106" fillId="0" borderId="23" xfId="2968" applyFont="1" applyBorder="1" applyAlignment="1">
      <alignment horizontal="center" vertical="center" wrapText="1"/>
    </xf>
    <xf numFmtId="205" fontId="3" fillId="0" borderId="23" xfId="2968" applyNumberFormat="1" applyFont="1" applyBorder="1" applyAlignment="1">
      <alignment horizontal="right" vertical="center" wrapText="1"/>
    </xf>
    <xf numFmtId="0" fontId="105" fillId="33" borderId="23" xfId="1979" applyFont="1" applyFill="1" applyBorder="1" applyAlignment="1">
      <alignment horizontal="center" vertical="center" wrapText="1"/>
    </xf>
    <xf numFmtId="0" fontId="106" fillId="0" borderId="23" xfId="2968" applyFont="1" applyBorder="1" applyAlignment="1">
      <alignment horizontal="left" vertical="center" wrapText="1"/>
    </xf>
    <xf numFmtId="203" fontId="2" fillId="0" borderId="23" xfId="2177" applyNumberFormat="1" applyFont="1" applyFill="1" applyBorder="1" applyAlignment="1" applyProtection="1">
      <alignment horizontal="right" vertical="center" wrapText="1"/>
    </xf>
    <xf numFmtId="203" fontId="3" fillId="0" borderId="23" xfId="2177" applyNumberFormat="1" applyFont="1" applyFill="1" applyBorder="1" applyAlignment="1" applyProtection="1">
      <alignment horizontal="right" vertical="center" wrapText="1"/>
    </xf>
    <xf numFmtId="195" fontId="3" fillId="0" borderId="23" xfId="2177" applyNumberFormat="1" applyFont="1" applyFill="1" applyBorder="1" applyAlignment="1" applyProtection="1">
      <alignment horizontal="right" vertical="center" wrapText="1"/>
    </xf>
    <xf numFmtId="0" fontId="111" fillId="33" borderId="0" xfId="0" applyFont="1" applyFill="1">
      <alignment vertical="center"/>
    </xf>
    <xf numFmtId="10" fontId="3" fillId="0" borderId="23" xfId="2177" applyNumberFormat="1" applyFont="1" applyFill="1" applyBorder="1" applyAlignment="1" applyProtection="1">
      <alignment horizontal="right" vertical="center" wrapText="1"/>
    </xf>
    <xf numFmtId="195" fontId="2" fillId="0" borderId="23" xfId="2177" applyNumberFormat="1" applyFont="1" applyFill="1" applyBorder="1" applyAlignment="1" applyProtection="1">
      <alignment horizontal="right" vertical="center" wrapText="1"/>
    </xf>
    <xf numFmtId="206" fontId="110" fillId="33" borderId="0" xfId="0" applyNumberFormat="1" applyFont="1" applyFill="1" applyBorder="1" applyAlignment="1">
      <alignment horizontal="right" vertical="center" wrapText="1"/>
    </xf>
    <xf numFmtId="0" fontId="3" fillId="33" borderId="23" xfId="2177" applyNumberFormat="1" applyFont="1" applyFill="1" applyBorder="1" applyAlignment="1" applyProtection="1">
      <alignment horizontal="center" vertical="center"/>
    </xf>
    <xf numFmtId="0" fontId="101" fillId="0" borderId="0" xfId="2968" applyFont="1" applyAlignment="1">
      <alignment horizontal="center" vertical="center" wrapText="1"/>
    </xf>
    <xf numFmtId="0" fontId="2" fillId="0" borderId="0" xfId="2968" applyFont="1" applyFill="1" applyAlignment="1">
      <alignment horizontal="right" wrapText="1"/>
    </xf>
    <xf numFmtId="204" fontId="3" fillId="0" borderId="0" xfId="2968" applyNumberFormat="1" applyFont="1" applyAlignment="1">
      <alignment horizontal="center" vertical="center" wrapText="1"/>
    </xf>
    <xf numFmtId="205" fontId="3" fillId="0" borderId="0" xfId="2968" applyNumberFormat="1" applyFont="1" applyAlignment="1">
      <alignment horizontal="right" vertical="center" wrapText="1"/>
    </xf>
    <xf numFmtId="0" fontId="111" fillId="0" borderId="0" xfId="0" applyFont="1">
      <alignment vertical="center"/>
    </xf>
    <xf numFmtId="0" fontId="0" fillId="0" borderId="23" xfId="0" applyBorder="1">
      <alignment vertical="center"/>
    </xf>
    <xf numFmtId="0" fontId="0" fillId="0" borderId="0" xfId="0" applyAlignment="1">
      <alignment vertical="center" wrapText="1"/>
    </xf>
    <xf numFmtId="0" fontId="101" fillId="33" borderId="0" xfId="2177" applyFont="1" applyFill="1" applyAlignment="1">
      <alignment horizontal="center" vertical="center"/>
    </xf>
    <xf numFmtId="0" fontId="112" fillId="0" borderId="0" xfId="0" applyFont="1">
      <alignment vertical="center"/>
    </xf>
    <xf numFmtId="3" fontId="3" fillId="33" borderId="23" xfId="2189" applyNumberFormat="1" applyFont="1" applyFill="1" applyBorder="1" applyAlignment="1">
      <alignment horizontal="center" vertical="center" wrapText="1"/>
    </xf>
    <xf numFmtId="3" fontId="3" fillId="33" borderId="23" xfId="1617" applyNumberFormat="1" applyFont="1" applyFill="1" applyBorder="1" applyAlignment="1">
      <alignment horizontal="right" vertical="center" wrapText="1"/>
    </xf>
    <xf numFmtId="3" fontId="3" fillId="33" borderId="23" xfId="2189" applyNumberFormat="1" applyFont="1" applyFill="1" applyBorder="1" applyAlignment="1">
      <alignment horizontal="right" vertical="center" wrapText="1"/>
    </xf>
    <xf numFmtId="10" fontId="3" fillId="33" borderId="23" xfId="2189" applyNumberFormat="1" applyFont="1" applyFill="1" applyBorder="1" applyAlignment="1">
      <alignment horizontal="right" vertical="center" wrapText="1"/>
    </xf>
    <xf numFmtId="0" fontId="3" fillId="33" borderId="22" xfId="1998" applyNumberFormat="1" applyFont="1" applyFill="1" applyBorder="1" applyAlignment="1" applyProtection="1">
      <alignment horizontal="left" vertical="center"/>
    </xf>
    <xf numFmtId="49" fontId="3" fillId="33" borderId="23" xfId="1998" applyNumberFormat="1" applyFont="1" applyFill="1" applyBorder="1" applyAlignment="1" applyProtection="1">
      <alignment horizontal="left" vertical="center"/>
    </xf>
    <xf numFmtId="203" fontId="3" fillId="33" borderId="23" xfId="2189" applyNumberFormat="1" applyFont="1" applyFill="1" applyBorder="1" applyAlignment="1">
      <alignment horizontal="right" vertical="center" wrapText="1"/>
    </xf>
    <xf numFmtId="3" fontId="2" fillId="33" borderId="23" xfId="1617" applyNumberFormat="1" applyFont="1" applyFill="1" applyBorder="1" applyAlignment="1">
      <alignment horizontal="right" vertical="center" wrapText="1"/>
    </xf>
    <xf numFmtId="3" fontId="2" fillId="33" borderId="23" xfId="2189" applyNumberFormat="1" applyFont="1" applyFill="1" applyBorder="1" applyAlignment="1">
      <alignment horizontal="right" vertical="center" wrapText="1"/>
    </xf>
    <xf numFmtId="10" fontId="2" fillId="33" borderId="23" xfId="2189" applyNumberFormat="1" applyFont="1" applyFill="1" applyBorder="1" applyAlignment="1">
      <alignment horizontal="right" vertical="center" wrapText="1"/>
    </xf>
    <xf numFmtId="200" fontId="2" fillId="33" borderId="22" xfId="1998" applyNumberFormat="1" applyFont="1" applyFill="1" applyBorder="1" applyAlignment="1" applyProtection="1">
      <alignment horizontal="left" vertical="center"/>
    </xf>
    <xf numFmtId="49" fontId="2" fillId="33" borderId="23" xfId="1998" applyNumberFormat="1" applyFont="1" applyFill="1" applyBorder="1" applyAlignment="1" applyProtection="1">
      <alignment horizontal="left" vertical="center"/>
    </xf>
    <xf numFmtId="203" fontId="2" fillId="33" borderId="23" xfId="2189" applyNumberFormat="1" applyFont="1" applyFill="1" applyBorder="1" applyAlignment="1">
      <alignment horizontal="right" vertical="center" wrapText="1"/>
    </xf>
    <xf numFmtId="200" fontId="3" fillId="33" borderId="22" xfId="1998" applyNumberFormat="1" applyFont="1" applyFill="1" applyBorder="1" applyAlignment="1" applyProtection="1">
      <alignment horizontal="left" vertical="center"/>
    </xf>
    <xf numFmtId="200" fontId="4" fillId="33" borderId="23" xfId="2189" applyNumberFormat="1" applyFont="1" applyFill="1" applyBorder="1" applyAlignment="1">
      <alignment horizontal="right" vertical="center" wrapText="1"/>
    </xf>
    <xf numFmtId="0" fontId="2" fillId="33" borderId="23" xfId="1925" applyFont="1" applyFill="1" applyBorder="1" applyAlignment="1">
      <alignment horizontal="right" vertical="center" wrapText="1"/>
    </xf>
    <xf numFmtId="200" fontId="2" fillId="33" borderId="22" xfId="2000" applyNumberFormat="1" applyFont="1" applyFill="1" applyBorder="1" applyAlignment="1" applyProtection="1">
      <alignment horizontal="left" vertical="center"/>
    </xf>
    <xf numFmtId="49" fontId="2" fillId="33" borderId="23" xfId="2000" applyNumberFormat="1" applyFont="1" applyFill="1" applyBorder="1" applyAlignment="1" applyProtection="1">
      <alignment vertical="center"/>
    </xf>
    <xf numFmtId="203" fontId="2" fillId="33" borderId="23" xfId="1925" applyNumberFormat="1" applyFont="1" applyFill="1" applyBorder="1" applyAlignment="1">
      <alignment horizontal="right" vertical="center" wrapText="1"/>
    </xf>
    <xf numFmtId="49" fontId="2" fillId="33" borderId="23" xfId="1998" applyNumberFormat="1" applyFont="1" applyFill="1" applyBorder="1" applyAlignment="1" applyProtection="1">
      <alignment horizontal="left" vertical="center" wrapText="1"/>
    </xf>
    <xf numFmtId="200" fontId="3" fillId="33" borderId="22" xfId="2189" applyNumberFormat="1" applyFont="1" applyFill="1" applyBorder="1" applyAlignment="1">
      <alignment horizontal="center" vertical="center"/>
    </xf>
    <xf numFmtId="200" fontId="3" fillId="33" borderId="22" xfId="2276" applyNumberFormat="1" applyFont="1" applyFill="1" applyBorder="1" applyAlignment="1" applyProtection="1">
      <alignment horizontal="left" vertical="center" wrapText="1"/>
      <protection locked="0"/>
    </xf>
    <xf numFmtId="0" fontId="3" fillId="33" borderId="23" xfId="2276" applyFont="1" applyFill="1" applyBorder="1" applyAlignment="1" applyProtection="1">
      <alignment horizontal="left" vertical="center" wrapText="1"/>
      <protection locked="0"/>
    </xf>
    <xf numFmtId="200" fontId="2" fillId="33" borderId="22" xfId="2276" applyNumberFormat="1" applyFont="1" applyFill="1" applyBorder="1" applyAlignment="1" applyProtection="1">
      <alignment horizontal="left" vertical="center" wrapText="1"/>
      <protection locked="0"/>
    </xf>
    <xf numFmtId="0" fontId="2" fillId="33" borderId="23" xfId="2276" applyFont="1" applyFill="1" applyBorder="1" applyAlignment="1" applyProtection="1">
      <alignment horizontal="left" vertical="center" wrapText="1"/>
      <protection locked="0"/>
    </xf>
    <xf numFmtId="3" fontId="2" fillId="33" borderId="23" xfId="2189" applyNumberFormat="1" applyFont="1" applyFill="1" applyBorder="1" applyAlignment="1" applyProtection="1">
      <alignment horizontal="right" vertical="center" wrapText="1"/>
      <protection locked="0"/>
    </xf>
    <xf numFmtId="203" fontId="2" fillId="33" borderId="23" xfId="2189" applyNumberFormat="1" applyFont="1" applyFill="1" applyBorder="1" applyAlignment="1" applyProtection="1">
      <alignment horizontal="right" vertical="center" wrapText="1"/>
      <protection locked="0"/>
    </xf>
    <xf numFmtId="205" fontId="108" fillId="33" borderId="23" xfId="2970" applyNumberFormat="1" applyFont="1" applyFill="1" applyBorder="1" applyAlignment="1">
      <alignment horizontal="right" vertical="center" wrapText="1"/>
    </xf>
    <xf numFmtId="0" fontId="3" fillId="0" borderId="24" xfId="2039" applyFont="1" applyFill="1" applyBorder="1" applyAlignment="1" applyProtection="1">
      <alignment horizontal="left" vertical="center" wrapText="1"/>
      <protection locked="0"/>
    </xf>
    <xf numFmtId="0" fontId="0" fillId="0" borderId="0" xfId="0" applyFill="1">
      <alignment vertical="center"/>
    </xf>
    <xf numFmtId="0" fontId="3" fillId="0" borderId="0" xfId="2039" applyFont="1" applyFill="1" applyAlignment="1">
      <alignment horizontal="center" vertical="center"/>
    </xf>
    <xf numFmtId="0" fontId="113" fillId="0" borderId="0" xfId="0" applyFont="1" applyFill="1">
      <alignment vertical="center"/>
    </xf>
    <xf numFmtId="0" fontId="3" fillId="0" borderId="24" xfId="2039" applyFont="1" applyFill="1" applyBorder="1" applyAlignment="1">
      <alignment horizontal="center" vertical="center" wrapText="1"/>
    </xf>
    <xf numFmtId="0" fontId="6" fillId="33" borderId="24" xfId="1925" applyNumberFormat="1" applyFont="1" applyFill="1" applyBorder="1" applyAlignment="1">
      <alignment horizontal="center" vertical="center"/>
    </xf>
    <xf numFmtId="10" fontId="6" fillId="33" borderId="24" xfId="1925" applyNumberFormat="1" applyFont="1" applyFill="1" applyBorder="1" applyAlignment="1">
      <alignment horizontal="center" vertical="center"/>
    </xf>
    <xf numFmtId="195" fontId="3" fillId="0" borderId="24" xfId="2039" applyNumberFormat="1" applyFont="1" applyFill="1" applyBorder="1" applyAlignment="1" applyProtection="1">
      <alignment horizontal="right" vertical="center" wrapText="1"/>
      <protection locked="0"/>
    </xf>
    <xf numFmtId="10" fontId="3" fillId="0" borderId="24" xfId="2039" applyNumberFormat="1" applyFont="1" applyFill="1" applyBorder="1" applyAlignment="1">
      <alignment horizontal="right" vertical="center" wrapText="1"/>
    </xf>
    <xf numFmtId="0" fontId="113" fillId="33" borderId="24" xfId="0" applyNumberFormat="1" applyFont="1" applyFill="1" applyBorder="1" applyAlignment="1">
      <alignment vertical="center" wrapText="1"/>
    </xf>
    <xf numFmtId="195" fontId="113" fillId="33" borderId="24" xfId="0" applyNumberFormat="1" applyFont="1" applyFill="1" applyBorder="1" applyAlignment="1">
      <alignment horizontal="right" vertical="center" wrapText="1"/>
    </xf>
    <xf numFmtId="10" fontId="113" fillId="33" borderId="24" xfId="0" applyNumberFormat="1" applyFont="1" applyFill="1" applyBorder="1" applyAlignment="1">
      <alignment horizontal="right" vertical="center" wrapText="1"/>
    </xf>
    <xf numFmtId="0" fontId="2" fillId="0" borderId="24" xfId="2039" applyFont="1" applyFill="1" applyBorder="1" applyAlignment="1" applyProtection="1">
      <alignment horizontal="left" vertical="center" wrapText="1"/>
      <protection locked="0"/>
    </xf>
    <xf numFmtId="195" fontId="2" fillId="0" borderId="24" xfId="2039" applyNumberFormat="1" applyFont="1" applyFill="1" applyBorder="1" applyAlignment="1" applyProtection="1">
      <alignment horizontal="right" vertical="center" wrapText="1"/>
      <protection locked="0"/>
    </xf>
    <xf numFmtId="10" fontId="2" fillId="0" borderId="24" xfId="2039" applyNumberFormat="1" applyFont="1" applyFill="1" applyBorder="1" applyAlignment="1">
      <alignment horizontal="right" vertical="center" wrapText="1"/>
    </xf>
    <xf numFmtId="201" fontId="113" fillId="33" borderId="24" xfId="0" applyNumberFormat="1" applyFont="1" applyFill="1" applyBorder="1" applyAlignment="1">
      <alignment vertical="center" wrapText="1"/>
    </xf>
    <xf numFmtId="195" fontId="3" fillId="0" borderId="24" xfId="2039" applyNumberFormat="1" applyFont="1" applyFill="1" applyBorder="1" applyAlignment="1">
      <alignment horizontal="right" vertical="center" wrapText="1"/>
    </xf>
    <xf numFmtId="195" fontId="2" fillId="0" borderId="24" xfId="2039" applyNumberFormat="1" applyFont="1" applyFill="1" applyBorder="1" applyAlignment="1">
      <alignment horizontal="right" vertical="center" wrapText="1"/>
    </xf>
    <xf numFmtId="1" fontId="2" fillId="0" borderId="24" xfId="2039" applyNumberFormat="1" applyFont="1" applyFill="1" applyBorder="1" applyAlignment="1">
      <alignment horizontal="left" vertical="center" wrapText="1"/>
    </xf>
    <xf numFmtId="0" fontId="113" fillId="33" borderId="24" xfId="0" applyNumberFormat="1" applyFont="1" applyFill="1" applyBorder="1" applyAlignment="1">
      <alignment horizontal="left" vertical="center" wrapText="1" indent="2"/>
    </xf>
    <xf numFmtId="0" fontId="113" fillId="33" borderId="24" xfId="0" applyNumberFormat="1" applyFont="1" applyFill="1" applyBorder="1" applyAlignment="1">
      <alignment horizontal="left" vertical="center" wrapText="1" indent="3"/>
    </xf>
    <xf numFmtId="195" fontId="113" fillId="33" borderId="24" xfId="0" applyNumberFormat="1" applyFont="1" applyFill="1" applyBorder="1" applyAlignment="1" applyProtection="1">
      <alignment horizontal="right" vertical="center" wrapText="1"/>
      <protection locked="0"/>
    </xf>
    <xf numFmtId="195" fontId="2" fillId="33" borderId="24" xfId="2039" applyNumberFormat="1" applyFont="1" applyFill="1" applyBorder="1" applyAlignment="1" applyProtection="1">
      <alignment horizontal="right" vertical="center" wrapText="1"/>
      <protection locked="0"/>
    </xf>
    <xf numFmtId="0" fontId="113" fillId="0" borderId="24" xfId="0" applyFont="1" applyFill="1" applyBorder="1">
      <alignment vertical="center"/>
    </xf>
    <xf numFmtId="195" fontId="113" fillId="0" borderId="0" xfId="0" applyNumberFormat="1" applyFont="1" applyFill="1">
      <alignment vertical="center"/>
    </xf>
    <xf numFmtId="1" fontId="3" fillId="0" borderId="24" xfId="2039" applyNumberFormat="1" applyFont="1" applyFill="1" applyBorder="1" applyAlignment="1" applyProtection="1">
      <alignment horizontal="center" vertical="center" wrapText="1"/>
      <protection locked="0"/>
    </xf>
    <xf numFmtId="195" fontId="6" fillId="33" borderId="0" xfId="0" applyNumberFormat="1" applyFont="1" applyFill="1" applyBorder="1" applyAlignment="1">
      <alignment horizontal="right" vertical="center" wrapText="1"/>
    </xf>
    <xf numFmtId="1" fontId="3" fillId="0" borderId="24" xfId="2039" applyNumberFormat="1" applyFont="1" applyFill="1" applyBorder="1" applyAlignment="1" applyProtection="1">
      <alignment horizontal="left" vertical="center" wrapText="1"/>
      <protection locked="0"/>
    </xf>
    <xf numFmtId="201" fontId="6" fillId="33" borderId="24" xfId="2973" applyNumberFormat="1" applyFont="1" applyFill="1" applyBorder="1" applyAlignment="1">
      <alignment horizontal="center" vertical="center" wrapText="1"/>
    </xf>
    <xf numFmtId="195" fontId="6" fillId="33" borderId="24" xfId="0" applyNumberFormat="1" applyFont="1" applyFill="1" applyBorder="1" applyAlignment="1">
      <alignment horizontal="right" vertical="center" wrapText="1"/>
    </xf>
    <xf numFmtId="10" fontId="6" fillId="33" borderId="24" xfId="0" applyNumberFormat="1" applyFont="1" applyFill="1" applyBorder="1" applyAlignment="1">
      <alignment horizontal="right" vertical="center" wrapText="1"/>
    </xf>
    <xf numFmtId="1" fontId="2" fillId="0" borderId="24" xfId="2039" applyNumberFormat="1" applyFont="1" applyFill="1" applyBorder="1" applyAlignment="1" applyProtection="1">
      <alignment horizontal="left" vertical="center" wrapText="1"/>
      <protection locked="0"/>
    </xf>
    <xf numFmtId="1" fontId="6" fillId="33" borderId="24" xfId="2974" applyNumberFormat="1" applyFont="1" applyFill="1" applyBorder="1" applyAlignment="1">
      <alignment vertical="center" wrapText="1"/>
    </xf>
    <xf numFmtId="1" fontId="113" fillId="33" borderId="24" xfId="2974" applyNumberFormat="1" applyFont="1" applyFill="1" applyBorder="1" applyAlignment="1">
      <alignment vertical="center" wrapText="1"/>
    </xf>
    <xf numFmtId="1" fontId="113" fillId="33" borderId="24" xfId="2974" applyNumberFormat="1" applyFont="1" applyFill="1" applyBorder="1" applyAlignment="1">
      <alignment horizontal="left" vertical="center" wrapText="1" indent="2"/>
    </xf>
    <xf numFmtId="0" fontId="2" fillId="0" borderId="24" xfId="2039" applyFont="1" applyFill="1" applyBorder="1" applyAlignment="1">
      <alignment horizontal="left" vertical="center"/>
    </xf>
    <xf numFmtId="0" fontId="6" fillId="33" borderId="24" xfId="2974" applyNumberFormat="1" applyFont="1" applyFill="1" applyBorder="1" applyAlignment="1">
      <alignment vertical="center" wrapText="1"/>
    </xf>
    <xf numFmtId="0" fontId="113" fillId="33" borderId="24" xfId="2974" applyNumberFormat="1" applyFont="1" applyFill="1" applyBorder="1" applyAlignment="1">
      <alignment horizontal="left" vertical="center" wrapText="1"/>
    </xf>
    <xf numFmtId="0" fontId="113" fillId="33" borderId="24" xfId="0" applyNumberFormat="1" applyFont="1" applyFill="1" applyBorder="1" applyAlignment="1">
      <alignment vertical="center"/>
    </xf>
    <xf numFmtId="0" fontId="113" fillId="33" borderId="24" xfId="2974" applyNumberFormat="1" applyFont="1" applyFill="1" applyBorder="1" applyAlignment="1">
      <alignment horizontal="left" vertical="center" wrapText="1" indent="1"/>
    </xf>
    <xf numFmtId="195" fontId="2" fillId="33" borderId="24" xfId="2039" applyNumberFormat="1" applyFont="1" applyFill="1" applyBorder="1" applyAlignment="1">
      <alignment horizontal="right" vertical="center" wrapText="1"/>
    </xf>
    <xf numFmtId="201" fontId="113" fillId="33" borderId="24" xfId="2973" applyNumberFormat="1" applyFont="1" applyFill="1" applyBorder="1" applyAlignment="1">
      <alignment horizontal="left" vertical="center" wrapText="1" indent="1"/>
    </xf>
    <xf numFmtId="0" fontId="6" fillId="33" borderId="24" xfId="1890" applyNumberFormat="1" applyFont="1" applyFill="1" applyBorder="1" applyAlignment="1">
      <alignment vertical="center" wrapText="1"/>
    </xf>
    <xf numFmtId="0" fontId="113" fillId="33" borderId="24" xfId="2974" applyNumberFormat="1" applyFont="1" applyFill="1" applyBorder="1" applyAlignment="1">
      <alignment horizontal="left" vertical="center" wrapText="1" indent="2"/>
    </xf>
    <xf numFmtId="201" fontId="113" fillId="33" borderId="24" xfId="2973" applyNumberFormat="1" applyFont="1" applyFill="1" applyBorder="1" applyAlignment="1">
      <alignment horizontal="left" vertical="center" wrapText="1" indent="2"/>
    </xf>
    <xf numFmtId="0" fontId="3" fillId="0" borderId="24" xfId="2039" applyFont="1" applyFill="1" applyBorder="1" applyAlignment="1">
      <alignment horizontal="center" vertical="center"/>
    </xf>
    <xf numFmtId="0" fontId="6" fillId="33" borderId="24" xfId="2975" applyNumberFormat="1" applyFont="1" applyFill="1" applyBorder="1" applyAlignment="1">
      <alignment horizontal="center" vertical="center" wrapText="1"/>
    </xf>
    <xf numFmtId="195" fontId="6" fillId="33" borderId="24" xfId="1890" applyNumberFormat="1" applyFont="1" applyFill="1" applyBorder="1" applyAlignment="1" applyProtection="1">
      <alignment horizontal="right" vertical="center" wrapText="1"/>
      <protection locked="0"/>
    </xf>
    <xf numFmtId="10" fontId="0" fillId="0" borderId="0" xfId="0" applyNumberFormat="1" applyFill="1">
      <alignment vertical="center"/>
    </xf>
    <xf numFmtId="195" fontId="0" fillId="0" borderId="0" xfId="0" applyNumberFormat="1" applyFill="1">
      <alignment vertical="center"/>
    </xf>
    <xf numFmtId="205" fontId="2" fillId="33" borderId="23" xfId="2969" applyNumberFormat="1" applyFont="1" applyFill="1" applyBorder="1" applyAlignment="1">
      <alignment horizontal="right" vertical="center" wrapText="1"/>
    </xf>
    <xf numFmtId="0" fontId="113" fillId="0" borderId="29" xfId="0" applyFont="1" applyFill="1" applyBorder="1">
      <alignment vertical="center"/>
    </xf>
    <xf numFmtId="0" fontId="113" fillId="33" borderId="29" xfId="0" applyNumberFormat="1" applyFont="1" applyFill="1" applyBorder="1" applyAlignment="1">
      <alignment vertical="center" wrapText="1"/>
    </xf>
    <xf numFmtId="195" fontId="113" fillId="33" borderId="29" xfId="0" applyNumberFormat="1" applyFont="1" applyFill="1" applyBorder="1" applyAlignment="1">
      <alignment horizontal="right" vertical="center" wrapText="1"/>
    </xf>
    <xf numFmtId="10" fontId="113" fillId="33" borderId="29" xfId="0" applyNumberFormat="1" applyFont="1" applyFill="1" applyBorder="1" applyAlignment="1">
      <alignment horizontal="right" vertical="center" wrapText="1"/>
    </xf>
    <xf numFmtId="0" fontId="118" fillId="0" borderId="0" xfId="403" applyFont="1" applyAlignment="1">
      <alignment horizontal="center" vertical="center"/>
    </xf>
    <xf numFmtId="0" fontId="119" fillId="0" borderId="0" xfId="403" applyFont="1" applyAlignment="1"/>
    <xf numFmtId="0" fontId="1" fillId="0" borderId="0" xfId="403" applyFont="1"/>
    <xf numFmtId="0" fontId="120" fillId="0" borderId="0" xfId="403" applyFont="1" applyAlignment="1"/>
    <xf numFmtId="0" fontId="1" fillId="0" borderId="0" xfId="403" applyFont="1" applyAlignment="1"/>
    <xf numFmtId="0" fontId="121" fillId="0" borderId="0" xfId="403" applyFont="1" applyAlignment="1">
      <alignment horizontal="left" vertical="center"/>
    </xf>
    <xf numFmtId="0" fontId="122" fillId="0" borderId="0" xfId="403" applyFont="1" applyAlignment="1">
      <alignment vertical="center"/>
    </xf>
    <xf numFmtId="0" fontId="1" fillId="0" borderId="0" xfId="403" applyFont="1" applyAlignment="1">
      <alignment horizontal="center"/>
    </xf>
    <xf numFmtId="0" fontId="124" fillId="0" borderId="0" xfId="403" applyFont="1" applyAlignment="1">
      <alignment vertical="center"/>
    </xf>
    <xf numFmtId="57" fontId="125" fillId="0" borderId="0" xfId="403" applyNumberFormat="1" applyFont="1" applyAlignment="1">
      <alignment horizontal="center"/>
    </xf>
    <xf numFmtId="0" fontId="126" fillId="0" borderId="0" xfId="403" applyFont="1" applyAlignment="1"/>
    <xf numFmtId="0" fontId="1" fillId="0" borderId="0" xfId="1977" applyFont="1"/>
    <xf numFmtId="0" fontId="5" fillId="0" borderId="0" xfId="1977" applyFont="1"/>
    <xf numFmtId="0" fontId="127" fillId="0" borderId="0" xfId="1977" applyFont="1"/>
    <xf numFmtId="0" fontId="128" fillId="0" borderId="0" xfId="1977" applyFont="1" applyAlignment="1">
      <alignment horizontal="center" vertical="center" wrapText="1"/>
    </xf>
    <xf numFmtId="0" fontId="129" fillId="0" borderId="0" xfId="1977" applyFont="1" applyAlignment="1">
      <alignment horizontal="center"/>
    </xf>
    <xf numFmtId="31" fontId="129" fillId="0" borderId="0" xfId="1977" applyNumberFormat="1" applyFont="1" applyAlignment="1">
      <alignment horizontal="center"/>
    </xf>
    <xf numFmtId="0" fontId="123" fillId="0" borderId="0" xfId="403" applyFont="1" applyAlignment="1">
      <alignment horizontal="left" vertical="center"/>
    </xf>
    <xf numFmtId="0" fontId="101" fillId="0" borderId="0" xfId="2039" applyFont="1" applyFill="1" applyAlignment="1">
      <alignment horizontal="center" vertical="center"/>
    </xf>
    <xf numFmtId="0" fontId="113" fillId="0" borderId="3" xfId="0" applyFont="1" applyFill="1" applyBorder="1" applyAlignment="1">
      <alignment horizontal="center" vertical="center"/>
    </xf>
    <xf numFmtId="0" fontId="115" fillId="33" borderId="25" xfId="0" applyNumberFormat="1" applyFont="1" applyFill="1" applyBorder="1" applyAlignment="1">
      <alignment horizontal="center" vertical="center"/>
    </xf>
    <xf numFmtId="0" fontId="115" fillId="33" borderId="26" xfId="0" applyNumberFormat="1" applyFont="1" applyFill="1" applyBorder="1" applyAlignment="1">
      <alignment horizontal="center" vertical="center"/>
    </xf>
    <xf numFmtId="0" fontId="115" fillId="33" borderId="27" xfId="0" applyNumberFormat="1" applyFont="1" applyFill="1" applyBorder="1" applyAlignment="1">
      <alignment horizontal="center" vertical="center"/>
    </xf>
    <xf numFmtId="0" fontId="6" fillId="33" borderId="24" xfId="0" applyNumberFormat="1" applyFont="1" applyFill="1" applyBorder="1" applyAlignment="1">
      <alignment horizontal="center" vertical="center"/>
    </xf>
    <xf numFmtId="0" fontId="6" fillId="33" borderId="24" xfId="1925" applyNumberFormat="1" applyFont="1" applyFill="1" applyBorder="1" applyAlignment="1">
      <alignment horizontal="center" vertical="center"/>
    </xf>
    <xf numFmtId="0" fontId="114" fillId="0" borderId="24" xfId="2039" applyFont="1" applyFill="1" applyBorder="1" applyAlignment="1">
      <alignment horizontal="center" vertical="center" wrapText="1"/>
    </xf>
    <xf numFmtId="0" fontId="3" fillId="0" borderId="24" xfId="2039" applyFont="1" applyFill="1" applyBorder="1" applyAlignment="1">
      <alignment horizontal="center" vertical="center" wrapText="1"/>
    </xf>
    <xf numFmtId="207" fontId="6" fillId="33" borderId="28" xfId="2973" applyNumberFormat="1" applyFont="1" applyFill="1" applyBorder="1" applyAlignment="1">
      <alignment horizontal="center" vertical="center"/>
    </xf>
    <xf numFmtId="207" fontId="6" fillId="33" borderId="19" xfId="2973" applyNumberFormat="1" applyFont="1" applyFill="1" applyBorder="1" applyAlignment="1">
      <alignment horizontal="center" vertical="center"/>
    </xf>
    <xf numFmtId="0" fontId="3" fillId="33" borderId="21" xfId="2177" applyFont="1" applyFill="1" applyBorder="1" applyAlignment="1">
      <alignment horizontal="center" vertical="center"/>
    </xf>
    <xf numFmtId="0" fontId="3" fillId="33" borderId="22" xfId="2177" applyFont="1" applyFill="1" applyBorder="1" applyAlignment="1">
      <alignment horizontal="center" vertical="center"/>
    </xf>
    <xf numFmtId="0" fontId="101" fillId="33" borderId="0" xfId="2177" applyFont="1" applyFill="1" applyAlignment="1">
      <alignment horizontal="center" vertical="center"/>
    </xf>
    <xf numFmtId="0" fontId="3" fillId="33" borderId="21" xfId="2177" applyNumberFormat="1" applyFont="1" applyFill="1" applyBorder="1" applyAlignment="1" applyProtection="1">
      <alignment horizontal="center" vertical="center"/>
    </xf>
    <xf numFmtId="0" fontId="3" fillId="33" borderId="22" xfId="2177" applyNumberFormat="1" applyFont="1" applyFill="1" applyBorder="1" applyAlignment="1" applyProtection="1">
      <alignment horizontal="center" vertical="center"/>
    </xf>
    <xf numFmtId="0" fontId="3" fillId="33" borderId="20" xfId="2177" applyFont="1" applyFill="1" applyBorder="1" applyAlignment="1">
      <alignment horizontal="center" vertical="center"/>
    </xf>
    <xf numFmtId="0" fontId="3" fillId="33" borderId="17" xfId="2177" applyFont="1" applyFill="1" applyBorder="1" applyAlignment="1">
      <alignment horizontal="center" vertical="center"/>
    </xf>
    <xf numFmtId="0" fontId="3" fillId="33" borderId="19" xfId="2177" applyFont="1" applyFill="1" applyBorder="1" applyAlignment="1">
      <alignment horizontal="center" vertical="center"/>
    </xf>
    <xf numFmtId="3" fontId="3" fillId="33" borderId="23" xfId="2189" applyNumberFormat="1" applyFont="1" applyFill="1" applyBorder="1" applyAlignment="1">
      <alignment horizontal="center" vertical="center" wrapText="1"/>
    </xf>
    <xf numFmtId="0" fontId="3" fillId="33" borderId="23" xfId="2189" applyFont="1" applyFill="1" applyBorder="1" applyAlignment="1">
      <alignment horizontal="center" vertical="center" wrapText="1"/>
    </xf>
    <xf numFmtId="200" fontId="102" fillId="33" borderId="0" xfId="2189" applyNumberFormat="1" applyFont="1" applyFill="1" applyAlignment="1">
      <alignment horizontal="center" vertical="center"/>
    </xf>
    <xf numFmtId="200" fontId="7" fillId="33" borderId="0" xfId="2189" applyNumberFormat="1" applyFont="1" applyFill="1" applyAlignment="1">
      <alignment horizontal="center" vertical="center"/>
    </xf>
    <xf numFmtId="0" fontId="3" fillId="33" borderId="23" xfId="1975" applyFont="1" applyFill="1" applyBorder="1" applyAlignment="1">
      <alignment horizontal="center" vertical="center" wrapText="1"/>
    </xf>
    <xf numFmtId="0" fontId="101" fillId="0" borderId="0" xfId="2968" applyFont="1" applyBorder="1" applyAlignment="1">
      <alignment horizontal="center" vertical="center" wrapText="1"/>
    </xf>
    <xf numFmtId="0" fontId="2" fillId="0" borderId="3" xfId="2968" applyFont="1" applyFill="1" applyBorder="1" applyAlignment="1">
      <alignment horizontal="right" vertical="center" wrapText="1"/>
    </xf>
  </cellXfs>
  <cellStyles count="2976">
    <cellStyle name="?鹎%U龡&amp;H齲_x0001_C铣_x0014__x0007__x0001__x0001_" xfId="103"/>
    <cellStyle name="_20100326高清市院遂宁检察院1080P配置清单26日改" xfId="54"/>
    <cellStyle name="_2011年广西城乡风貌改造三期工程综合整治项目进度表6.07" xfId="49"/>
    <cellStyle name="_2013年本级预算草案20121206（晚上厅长议后修改，按8％）" xfId="104"/>
    <cellStyle name="_Book1" xfId="111"/>
    <cellStyle name="_Book1_1" xfId="41"/>
    <cellStyle name="_Book1_2" xfId="115"/>
    <cellStyle name="_Book1_3" xfId="118"/>
    <cellStyle name="_Book1_4" xfId="122"/>
    <cellStyle name="_Book1_5" xfId="79"/>
    <cellStyle name="_ET_STYLE_NoName_00_" xfId="34"/>
    <cellStyle name="_ET_STYLE_NoName_00_ 2" xfId="45"/>
    <cellStyle name="_ET_STYLE_NoName_00__Book1" xfId="27"/>
    <cellStyle name="_ET_STYLE_NoName_00__Book1_1" xfId="123"/>
    <cellStyle name="_ET_STYLE_NoName_00__Book1_2" xfId="125"/>
    <cellStyle name="_ET_STYLE_NoName_00__Sheet3" xfId="26"/>
    <cellStyle name="_ET_STYLE_NoName_00__表一：基数核对表" xfId="127"/>
    <cellStyle name="_ET_STYLE_NoName_00__附件1：基数核对表" xfId="85"/>
    <cellStyle name="_本公支" xfId="131"/>
    <cellStyle name="_附表1&amp;2：2013年各级财政预算汇总表" xfId="137"/>
    <cellStyle name="_汇总表12年2月3日日作登陇穷建设投资统计表" xfId="138"/>
    <cellStyle name="_弱电系统设备配置报价清单" xfId="98"/>
    <cellStyle name="0,0_x000d__x000a_NA_x000d__x000a_" xfId="53"/>
    <cellStyle name="20% - Accent1" xfId="141"/>
    <cellStyle name="20% - Accent2" xfId="143"/>
    <cellStyle name="20% - Accent3" xfId="145"/>
    <cellStyle name="20% - Accent4" xfId="147"/>
    <cellStyle name="20% - Accent5" xfId="149"/>
    <cellStyle name="20% - Accent6" xfId="151"/>
    <cellStyle name="20% - 强调文字颜色 1 10" xfId="106"/>
    <cellStyle name="20% - 强调文字颜色 1 11" xfId="18"/>
    <cellStyle name="20% - 强调文字颜色 1 12" xfId="153"/>
    <cellStyle name="20% - 强调文字颜色 1 13" xfId="160"/>
    <cellStyle name="20% - 强调文字颜色 1 14" xfId="166"/>
    <cellStyle name="20% - 强调文字颜色 1 15" xfId="172"/>
    <cellStyle name="20% - 强调文字颜色 1 16" xfId="180"/>
    <cellStyle name="20% - 强调文字颜色 1 17" xfId="187"/>
    <cellStyle name="20% - 强调文字颜色 1 18" xfId="193"/>
    <cellStyle name="20% - 强调文字颜色 1 19" xfId="199"/>
    <cellStyle name="20% - 强调文字颜色 1 2" xfId="203"/>
    <cellStyle name="20% - 强调文字颜色 1 2 10" xfId="211"/>
    <cellStyle name="20% - 强调文字颜色 1 2 11" xfId="218"/>
    <cellStyle name="20% - 强调文字颜色 1 2 12" xfId="225"/>
    <cellStyle name="20% - 强调文字颜色 1 2 13" xfId="232"/>
    <cellStyle name="20% - 强调文字颜色 1 2 14" xfId="238"/>
    <cellStyle name="20% - 强调文字颜色 1 2 15" xfId="242"/>
    <cellStyle name="20% - 强调文字颜色 1 2 16" xfId="109"/>
    <cellStyle name="20% - 强调文字颜色 1 2 17" xfId="20"/>
    <cellStyle name="20% - 强调文字颜色 1 2 18" xfId="156"/>
    <cellStyle name="20% - 强调文字颜色 1 2 19" xfId="162"/>
    <cellStyle name="20% - 强调文字颜色 1 2 2" xfId="244"/>
    <cellStyle name="20% - 强调文字颜色 1 2 20" xfId="243"/>
    <cellStyle name="20% - 强调文字颜色 1 2 21" xfId="110"/>
    <cellStyle name="20% - 强调文字颜色 1 2 22" xfId="21"/>
    <cellStyle name="20% - 强调文字颜色 1 2 23" xfId="157"/>
    <cellStyle name="20% - 强调文字颜色 1 2 24" xfId="163"/>
    <cellStyle name="20% - 强调文字颜色 1 2 25" xfId="169"/>
    <cellStyle name="20% - 强调文字颜色 1 2 26" xfId="177"/>
    <cellStyle name="20% - 强调文字颜色 1 2 27" xfId="184"/>
    <cellStyle name="20% - 强调文字颜色 1 2 28" xfId="191"/>
    <cellStyle name="20% - 强调文字颜色 1 2 29" xfId="197"/>
    <cellStyle name="20% - 强调文字颜色 1 2 3" xfId="248"/>
    <cellStyle name="20% - 强调文字颜色 1 2 4" xfId="254"/>
    <cellStyle name="20% - 强调文字颜色 1 2 5" xfId="259"/>
    <cellStyle name="20% - 强调文字颜色 1 2 6" xfId="265"/>
    <cellStyle name="20% - 强调文字颜色 1 2 7" xfId="271"/>
    <cellStyle name="20% - 强调文字颜色 1 2 8" xfId="278"/>
    <cellStyle name="20% - 强调文字颜色 1 2 9" xfId="285"/>
    <cellStyle name="20% - 强调文字颜色 1 2_本公支" xfId="293"/>
    <cellStyle name="20% - 强调文字颜色 1 20" xfId="173"/>
    <cellStyle name="20% - 强调文字颜色 1 21" xfId="181"/>
    <cellStyle name="20% - 强调文字颜色 1 22" xfId="188"/>
    <cellStyle name="20% - 强调文字颜色 1 23" xfId="194"/>
    <cellStyle name="20% - 强调文字颜色 1 24" xfId="200"/>
    <cellStyle name="20% - 强调文字颜色 1 25" xfId="294"/>
    <cellStyle name="20% - 强调文字颜色 1 3" xfId="296"/>
    <cellStyle name="20% - 强调文字颜色 1 4" xfId="298"/>
    <cellStyle name="20% - 强调文字颜色 1 5" xfId="301"/>
    <cellStyle name="20% - 强调文字颜色 1 6" xfId="304"/>
    <cellStyle name="20% - 强调文字颜色 1 7" xfId="307"/>
    <cellStyle name="20% - 强调文字颜色 1 8" xfId="311"/>
    <cellStyle name="20% - 强调文字颜色 1 9" xfId="314"/>
    <cellStyle name="20% - 强调文字颜色 2 10" xfId="317"/>
    <cellStyle name="20% - 强调文字颜色 2 11" xfId="321"/>
    <cellStyle name="20% - 强调文字颜色 2 12" xfId="325"/>
    <cellStyle name="20% - 强调文字颜色 2 13" xfId="330"/>
    <cellStyle name="20% - 强调文字颜色 2 14" xfId="341"/>
    <cellStyle name="20% - 强调文字颜色 2 15" xfId="351"/>
    <cellStyle name="20% - 强调文字颜色 2 16" xfId="361"/>
    <cellStyle name="20% - 强调文字颜色 2 17" xfId="370"/>
    <cellStyle name="20% - 强调文字颜色 2 18" xfId="378"/>
    <cellStyle name="20% - 强调文字颜色 2 19" xfId="384"/>
    <cellStyle name="20% - 强调文字颜色 2 2" xfId="387"/>
    <cellStyle name="20% - 强调文字颜色 2 2 10" xfId="390"/>
    <cellStyle name="20% - 强调文字颜色 2 2 11" xfId="393"/>
    <cellStyle name="20% - 强调文字颜色 2 2 12" xfId="395"/>
    <cellStyle name="20% - 强调文字颜色 2 2 13" xfId="397"/>
    <cellStyle name="20% - 强调文字颜色 2 2 14" xfId="399"/>
    <cellStyle name="20% - 强调文字颜色 2 2 15" xfId="401"/>
    <cellStyle name="20% - 强调文字颜色 2 2 16" xfId="404"/>
    <cellStyle name="20% - 强调文字颜色 2 2 17" xfId="407"/>
    <cellStyle name="20% - 强调文字颜色 2 2 18" xfId="411"/>
    <cellStyle name="20% - 强调文字颜色 2 2 19" xfId="415"/>
    <cellStyle name="20% - 强调文字颜色 2 2 2" xfId="418"/>
    <cellStyle name="20% - 强调文字颜色 2 2 20" xfId="402"/>
    <cellStyle name="20% - 强调文字颜色 2 2 21" xfId="405"/>
    <cellStyle name="20% - 强调文字颜色 2 2 22" xfId="408"/>
    <cellStyle name="20% - 强调文字颜色 2 2 23" xfId="412"/>
    <cellStyle name="20% - 强调文字颜色 2 2 24" xfId="416"/>
    <cellStyle name="20% - 强调文字颜色 2 2 25" xfId="420"/>
    <cellStyle name="20% - 强调文字颜色 2 2 26" xfId="422"/>
    <cellStyle name="20% - 强调文字颜色 2 2 27" xfId="424"/>
    <cellStyle name="20% - 强调文字颜色 2 2 28" xfId="32"/>
    <cellStyle name="20% - 强调文字颜色 2 2 29" xfId="427"/>
    <cellStyle name="20% - 强调文字颜色 2 2 3" xfId="429"/>
    <cellStyle name="20% - 强调文字颜色 2 2 4" xfId="431"/>
    <cellStyle name="20% - 强调文字颜色 2 2 5" xfId="432"/>
    <cellStyle name="20% - 强调文字颜色 2 2 6" xfId="433"/>
    <cellStyle name="20% - 强调文字颜色 2 2 7" xfId="434"/>
    <cellStyle name="20% - 强调文字颜色 2 2 8" xfId="435"/>
    <cellStyle name="20% - 强调文字颜色 2 2 9" xfId="436"/>
    <cellStyle name="20% - 强调文字颜色 2 2_本公支" xfId="73"/>
    <cellStyle name="20% - 强调文字颜色 2 20" xfId="352"/>
    <cellStyle name="20% - 强调文字颜色 2 21" xfId="362"/>
    <cellStyle name="20% - 强调文字颜色 2 22" xfId="371"/>
    <cellStyle name="20% - 强调文字颜色 2 23" xfId="379"/>
    <cellStyle name="20% - 强调文字颜色 2 24" xfId="385"/>
    <cellStyle name="20% - 强调文字颜色 2 25" xfId="82"/>
    <cellStyle name="20% - 强调文字颜色 2 3" xfId="438"/>
    <cellStyle name="20% - 强调文字颜色 2 4" xfId="441"/>
    <cellStyle name="20% - 强调文字颜色 2 5" xfId="443"/>
    <cellStyle name="20% - 强调文字颜色 2 6" xfId="445"/>
    <cellStyle name="20% - 强调文字颜色 2 7" xfId="447"/>
    <cellStyle name="20% - 强调文字颜色 2 8" xfId="450"/>
    <cellStyle name="20% - 强调文字颜色 2 9" xfId="452"/>
    <cellStyle name="20% - 强调文字颜色 3 10" xfId="260"/>
    <cellStyle name="20% - 强调文字颜色 3 11" xfId="266"/>
    <cellStyle name="20% - 强调文字颜色 3 12" xfId="272"/>
    <cellStyle name="20% - 强调文字颜色 3 13" xfId="279"/>
    <cellStyle name="20% - 强调文字颜色 3 14" xfId="286"/>
    <cellStyle name="20% - 强调文字颜色 3 15" xfId="459"/>
    <cellStyle name="20% - 强调文字颜色 3 16" xfId="465"/>
    <cellStyle name="20% - 强调文字颜色 3 17" xfId="471"/>
    <cellStyle name="20% - 强调文字颜色 3 18" xfId="478"/>
    <cellStyle name="20% - 强调文字颜色 3 19" xfId="482"/>
    <cellStyle name="20% - 强调文字颜色 3 2" xfId="121"/>
    <cellStyle name="20% - 强调文字颜色 3 2 10" xfId="484"/>
    <cellStyle name="20% - 强调文字颜色 3 2 11" xfId="485"/>
    <cellStyle name="20% - 强调文字颜色 3 2 12" xfId="486"/>
    <cellStyle name="20% - 强调文字颜色 3 2 13" xfId="487"/>
    <cellStyle name="20% - 强调文字颜色 3 2 14" xfId="488"/>
    <cellStyle name="20% - 强调文字颜色 3 2 15" xfId="489"/>
    <cellStyle name="20% - 强调文字颜色 3 2 16" xfId="132"/>
    <cellStyle name="20% - 强调文字颜色 3 2 17" xfId="491"/>
    <cellStyle name="20% - 强调文字颜色 3 2 18" xfId="493"/>
    <cellStyle name="20% - 强调文字颜色 3 2 19" xfId="495"/>
    <cellStyle name="20% - 强调文字颜色 3 2 2" xfId="498"/>
    <cellStyle name="20% - 强调文字颜色 3 2 20" xfId="490"/>
    <cellStyle name="20% - 强调文字颜色 3 2 21" xfId="133"/>
    <cellStyle name="20% - 强调文字颜色 3 2 22" xfId="492"/>
    <cellStyle name="20% - 强调文字颜色 3 2 23" xfId="494"/>
    <cellStyle name="20% - 强调文字颜色 3 2 24" xfId="496"/>
    <cellStyle name="20% - 强调文字颜色 3 2 25" xfId="499"/>
    <cellStyle name="20% - 强调文字颜色 3 2 26" xfId="500"/>
    <cellStyle name="20% - 强调文字颜色 3 2 27" xfId="501"/>
    <cellStyle name="20% - 强调文字颜色 3 2 28" xfId="506"/>
    <cellStyle name="20% - 强调文字颜色 3 2 29" xfId="511"/>
    <cellStyle name="20% - 强调文字颜色 3 2 3" xfId="513"/>
    <cellStyle name="20% - 强调文字颜色 3 2 4" xfId="515"/>
    <cellStyle name="20% - 强调文字颜色 3 2 5" xfId="516"/>
    <cellStyle name="20% - 强调文字颜色 3 2 6" xfId="517"/>
    <cellStyle name="20% - 强调文字颜色 3 2 7" xfId="386"/>
    <cellStyle name="20% - 强调文字颜色 3 2 8" xfId="437"/>
    <cellStyle name="20% - 强调文字颜色 3 2 9" xfId="439"/>
    <cellStyle name="20% - 强调文字颜色 3 2_本公支" xfId="522"/>
    <cellStyle name="20% - 强调文字颜色 3 20" xfId="460"/>
    <cellStyle name="20% - 强调文字颜色 3 21" xfId="466"/>
    <cellStyle name="20% - 强调文字颜色 3 22" xfId="472"/>
    <cellStyle name="20% - 强调文字颜色 3 23" xfId="479"/>
    <cellStyle name="20% - 强调文字颜色 3 24" xfId="483"/>
    <cellStyle name="20% - 强调文字颜色 3 25" xfId="525"/>
    <cellStyle name="20% - 强调文字颜色 3 3" xfId="78"/>
    <cellStyle name="20% - 强调文字颜色 3 4" xfId="532"/>
    <cellStyle name="20% - 强调文字颜色 3 5" xfId="209"/>
    <cellStyle name="20% - 强调文字颜色 3 6" xfId="216"/>
    <cellStyle name="20% - 强调文字颜色 3 7" xfId="223"/>
    <cellStyle name="20% - 强调文字颜色 3 8" xfId="230"/>
    <cellStyle name="20% - 强调文字颜色 3 9" xfId="236"/>
    <cellStyle name="20% - 强调文字颜色 4 10" xfId="537"/>
    <cellStyle name="20% - 强调文字颜色 4 11" xfId="542"/>
    <cellStyle name="20% - 强调文字颜色 4 12" xfId="547"/>
    <cellStyle name="20% - 强调文字颜色 4 13" xfId="553"/>
    <cellStyle name="20% - 强调文字颜色 4 14" xfId="559"/>
    <cellStyle name="20% - 强调文字颜色 4 15" xfId="565"/>
    <cellStyle name="20% - 强调文字颜色 4 16" xfId="68"/>
    <cellStyle name="20% - 强调文字颜色 4 17" xfId="572"/>
    <cellStyle name="20% - 强调文字颜色 4 18" xfId="291"/>
    <cellStyle name="20% - 强调文字颜色 4 19" xfId="575"/>
    <cellStyle name="20% - 强调文字颜色 4 2" xfId="577"/>
    <cellStyle name="20% - 强调文字颜色 4 2 10" xfId="578"/>
    <cellStyle name="20% - 强调文字颜色 4 2 11" xfId="581"/>
    <cellStyle name="20% - 强调文字颜色 4 2 12" xfId="582"/>
    <cellStyle name="20% - 强调文字颜色 4 2 13" xfId="583"/>
    <cellStyle name="20% - 强调文字颜色 4 2 14" xfId="9"/>
    <cellStyle name="20% - 强调文字颜色 4 2 15" xfId="584"/>
    <cellStyle name="20% - 强调文字颜色 4 2 16" xfId="586"/>
    <cellStyle name="20% - 强调文字颜色 4 2 17" xfId="588"/>
    <cellStyle name="20% - 强调文字颜色 4 2 18" xfId="590"/>
    <cellStyle name="20% - 强调文字颜色 4 2 19" xfId="592"/>
    <cellStyle name="20% - 强调文字颜色 4 2 2" xfId="596"/>
    <cellStyle name="20% - 强调文字颜色 4 2 20" xfId="585"/>
    <cellStyle name="20% - 强调文字颜色 4 2 21" xfId="587"/>
    <cellStyle name="20% - 强调文字颜色 4 2 22" xfId="589"/>
    <cellStyle name="20% - 强调文字颜色 4 2 23" xfId="591"/>
    <cellStyle name="20% - 强调文字颜色 4 2 24" xfId="593"/>
    <cellStyle name="20% - 强调文字颜色 4 2 25" xfId="599"/>
    <cellStyle name="20% - 强调文字颜色 4 2 26" xfId="600"/>
    <cellStyle name="20% - 强调文字颜色 4 2 27" xfId="1"/>
    <cellStyle name="20% - 强调文字颜色 4 2 28" xfId="603"/>
    <cellStyle name="20% - 强调文字颜色 4 2 29" xfId="604"/>
    <cellStyle name="20% - 强调文字颜色 4 2 3" xfId="608"/>
    <cellStyle name="20% - 强调文字颜色 4 2 4" xfId="612"/>
    <cellStyle name="20% - 强调文字颜色 4 2 5" xfId="615"/>
    <cellStyle name="20% - 强调文字颜色 4 2 6" xfId="618"/>
    <cellStyle name="20% - 强调文字颜色 4 2 7" xfId="621"/>
    <cellStyle name="20% - 强调文字颜色 4 2 8" xfId="623"/>
    <cellStyle name="20% - 强调文字颜色 4 2 9" xfId="625"/>
    <cellStyle name="20% - 强调文字颜色 4 2_本公支" xfId="580"/>
    <cellStyle name="20% - 强调文字颜色 4 20" xfId="566"/>
    <cellStyle name="20% - 强调文字颜色 4 21" xfId="69"/>
    <cellStyle name="20% - 强调文字颜色 4 22" xfId="573"/>
    <cellStyle name="20% - 强调文字颜色 4 23" xfId="292"/>
    <cellStyle name="20% - 强调文字颜色 4 24" xfId="576"/>
    <cellStyle name="20% - 强调文字颜色 4 25" xfId="626"/>
    <cellStyle name="20% - 强调文字颜色 4 3" xfId="627"/>
    <cellStyle name="20% - 强调文字颜色 4 4" xfId="628"/>
    <cellStyle name="20% - 强调文字颜色 4 5" xfId="24"/>
    <cellStyle name="20% - 强调文字颜色 4 6" xfId="629"/>
    <cellStyle name="20% - 强调文字颜色 4 7" xfId="630"/>
    <cellStyle name="20% - 强调文字颜色 4 8" xfId="631"/>
    <cellStyle name="20% - 强调文字颜色 4 9" xfId="632"/>
    <cellStyle name="20% - 强调文字颜色 5 10" xfId="40"/>
    <cellStyle name="20% - 强调文字颜色 5 11" xfId="114"/>
    <cellStyle name="20% - 强调文字颜色 5 12" xfId="117"/>
    <cellStyle name="20% - 强调文字颜色 5 13" xfId="120"/>
    <cellStyle name="20% - 强调文字颜色 5 14" xfId="77"/>
    <cellStyle name="20% - 强调文字颜色 5 15" xfId="530"/>
    <cellStyle name="20% - 强调文字颜色 5 16" xfId="206"/>
    <cellStyle name="20% - 强调文字颜色 5 17" xfId="214"/>
    <cellStyle name="20% - 强调文字颜色 5 18" xfId="221"/>
    <cellStyle name="20% - 强调文字颜色 5 19" xfId="228"/>
    <cellStyle name="20% - 强调文字颜色 5 2" xfId="633"/>
    <cellStyle name="20% - 强调文字颜色 5 2 10" xfId="634"/>
    <cellStyle name="20% - 强调文字颜色 5 2 11" xfId="635"/>
    <cellStyle name="20% - 强调文字颜色 5 2 12" xfId="636"/>
    <cellStyle name="20% - 强调文字颜色 5 2 13" xfId="637"/>
    <cellStyle name="20% - 强调文字颜色 5 2 14" xfId="638"/>
    <cellStyle name="20% - 强调文字颜色 5 2 15" xfId="639"/>
    <cellStyle name="20% - 强调文字颜色 5 2 16" xfId="641"/>
    <cellStyle name="20% - 强调文字颜色 5 2 17" xfId="43"/>
    <cellStyle name="20% - 强调文字颜色 5 2 18" xfId="50"/>
    <cellStyle name="20% - 强调文字颜色 5 2 19" xfId="56"/>
    <cellStyle name="20% - 强调文字颜色 5 2 2" xfId="644"/>
    <cellStyle name="20% - 强调文字颜色 5 2 20" xfId="640"/>
    <cellStyle name="20% - 强调文字颜色 5 2 21" xfId="642"/>
    <cellStyle name="20% - 强调文字颜色 5 2 22" xfId="44"/>
    <cellStyle name="20% - 强调文字颜色 5 2 23" xfId="51"/>
    <cellStyle name="20% - 强调文字颜色 5 2 24" xfId="57"/>
    <cellStyle name="20% - 强调文字颜色 5 2 25" xfId="30"/>
    <cellStyle name="20% - 强调文字颜色 5 2 26" xfId="647"/>
    <cellStyle name="20% - 强调文字颜色 5 2 27" xfId="649"/>
    <cellStyle name="20% - 强调文字颜色 5 2 28" xfId="651"/>
    <cellStyle name="20% - 强调文字颜色 5 2 29" xfId="653"/>
    <cellStyle name="20% - 强调文字颜色 5 2 3" xfId="655"/>
    <cellStyle name="20% - 强调文字颜色 5 2 4" xfId="657"/>
    <cellStyle name="20% - 强调文字颜色 5 2 5" xfId="659"/>
    <cellStyle name="20% - 强调文字颜色 5 2 6" xfId="661"/>
    <cellStyle name="20% - 强调文字颜色 5 2 7" xfId="663"/>
    <cellStyle name="20% - 强调文字颜色 5 2 8" xfId="665"/>
    <cellStyle name="20% - 强调文字颜色 5 2 9" xfId="667"/>
    <cellStyle name="20% - 强调文字颜色 5 2_本公支" xfId="668"/>
    <cellStyle name="20% - 强调文字颜色 5 20" xfId="531"/>
    <cellStyle name="20% - 强调文字颜色 5 21" xfId="207"/>
    <cellStyle name="20% - 强调文字颜色 5 22" xfId="215"/>
    <cellStyle name="20% - 强调文字颜色 5 23" xfId="222"/>
    <cellStyle name="20% - 强调文字颜色 5 24" xfId="229"/>
    <cellStyle name="20% - 强调文字颜色 5 25" xfId="234"/>
    <cellStyle name="20% - 强调文字颜色 5 3" xfId="669"/>
    <cellStyle name="20% - 强调文字颜色 5 4" xfId="670"/>
    <cellStyle name="20% - 强调文字颜色 5 5" xfId="671"/>
    <cellStyle name="20% - 强调文字颜色 5 6" xfId="672"/>
    <cellStyle name="20% - 强调文字颜色 5 7" xfId="673"/>
    <cellStyle name="20% - 强调文字颜色 5 8" xfId="389"/>
    <cellStyle name="20% - 强调文字颜色 5 9" xfId="392"/>
    <cellStyle name="20% - 强调文字颜色 6 10" xfId="505"/>
    <cellStyle name="20% - 强调文字颜色 6 11" xfId="510"/>
    <cellStyle name="20% - 强调文字颜色 6 12" xfId="677"/>
    <cellStyle name="20% - 强调文字颜色 6 13" xfId="681"/>
    <cellStyle name="20% - 强调文字颜色 6 14" xfId="685"/>
    <cellStyle name="20% - 强调文字颜色 6 15" xfId="688"/>
    <cellStyle name="20% - 强调文字颜色 6 16" xfId="692"/>
    <cellStyle name="20% - 强调文字颜色 6 17" xfId="696"/>
    <cellStyle name="20% - 强调文字颜色 6 18" xfId="700"/>
    <cellStyle name="20% - 强调文字颜色 6 19" xfId="704"/>
    <cellStyle name="20% - 强调文字颜色 6 2" xfId="706"/>
    <cellStyle name="20% - 强调文字颜色 6 2 10" xfId="480"/>
    <cellStyle name="20% - 强调文字颜色 6 2 11" xfId="524"/>
    <cellStyle name="20% - 强调文字颜色 6 2 12" xfId="3"/>
    <cellStyle name="20% - 强调文字颜色 6 2 13" xfId="707"/>
    <cellStyle name="20% - 强调文字颜色 6 2 14" xfId="708"/>
    <cellStyle name="20% - 强调文字颜色 6 2 15" xfId="709"/>
    <cellStyle name="20% - 强调文字颜色 6 2 16" xfId="711"/>
    <cellStyle name="20% - 强调文字颜色 6 2 17" xfId="713"/>
    <cellStyle name="20% - 强调文字颜色 6 2 18" xfId="715"/>
    <cellStyle name="20% - 强调文字颜色 6 2 19" xfId="717"/>
    <cellStyle name="20% - 强调文字颜色 6 2 2" xfId="719"/>
    <cellStyle name="20% - 强调文字颜色 6 2 20" xfId="710"/>
    <cellStyle name="20% - 强调文字颜色 6 2 21" xfId="712"/>
    <cellStyle name="20% - 强调文字颜色 6 2 22" xfId="714"/>
    <cellStyle name="20% - 强调文字颜色 6 2 23" xfId="716"/>
    <cellStyle name="20% - 强调文字颜色 6 2 24" xfId="718"/>
    <cellStyle name="20% - 强调文字颜色 6 2 25" xfId="720"/>
    <cellStyle name="20% - 强调文字颜色 6 2 26" xfId="722"/>
    <cellStyle name="20% - 强调文字颜色 6 2 27" xfId="124"/>
    <cellStyle name="20% - 强调文字颜色 6 2 28" xfId="126"/>
    <cellStyle name="20% - 强调文字颜色 6 2 29" xfId="724"/>
    <cellStyle name="20% - 强调文字颜色 6 2 3" xfId="725"/>
    <cellStyle name="20% - 强调文字颜色 6 2 4" xfId="726"/>
    <cellStyle name="20% - 强调文字颜色 6 2 5" xfId="728"/>
    <cellStyle name="20% - 强调文字颜色 6 2 6" xfId="730"/>
    <cellStyle name="20% - 强调文字颜色 6 2 7" xfId="732"/>
    <cellStyle name="20% - 强调文字颜色 6 2 8" xfId="734"/>
    <cellStyle name="20% - 强调文字颜色 6 2 9" xfId="736"/>
    <cellStyle name="20% - 强调文字颜色 6 2_本公支" xfId="737"/>
    <cellStyle name="20% - 强调文字颜色 6 20" xfId="689"/>
    <cellStyle name="20% - 强调文字颜色 6 21" xfId="693"/>
    <cellStyle name="20% - 强调文字颜色 6 22" xfId="697"/>
    <cellStyle name="20% - 强调文字颜色 6 23" xfId="701"/>
    <cellStyle name="20% - 强调文字颜色 6 24" xfId="705"/>
    <cellStyle name="20% - 强调文字颜色 6 25" xfId="740"/>
    <cellStyle name="20% - 强调文字颜色 6 3" xfId="742"/>
    <cellStyle name="20% - 强调文字颜色 6 4" xfId="743"/>
    <cellStyle name="20% - 强调文字颜色 6 5" xfId="744"/>
    <cellStyle name="20% - 强调文字颜色 6 6" xfId="745"/>
    <cellStyle name="20% - 强调文字颜色 6 7" xfId="746"/>
    <cellStyle name="20% - 强调文字颜色 6 8" xfId="747"/>
    <cellStyle name="20% - 强调文字颜色 6 9" xfId="748"/>
    <cellStyle name="40% - Accent1" xfId="749"/>
    <cellStyle name="40% - Accent2" xfId="750"/>
    <cellStyle name="40% - Accent3" xfId="751"/>
    <cellStyle name="40% - Accent4" xfId="519"/>
    <cellStyle name="40% - Accent5" xfId="753"/>
    <cellStyle name="40% - Accent6" xfId="755"/>
    <cellStyle name="40% - 强调文字颜色 1 10" xfId="757"/>
    <cellStyle name="40% - 强调文字颜色 1 11" xfId="759"/>
    <cellStyle name="40% - 强调文字颜色 1 12" xfId="761"/>
    <cellStyle name="40% - 强调文字颜色 1 13" xfId="5"/>
    <cellStyle name="40% - 强调文字颜色 1 14" xfId="764"/>
    <cellStyle name="40% - 强调文字颜色 1 15" xfId="768"/>
    <cellStyle name="40% - 强调文字颜色 1 16" xfId="772"/>
    <cellStyle name="40% - 强调文字颜色 1 17" xfId="776"/>
    <cellStyle name="40% - 强调文字颜色 1 18" xfId="780"/>
    <cellStyle name="40% - 强调文字颜色 1 19" xfId="783"/>
    <cellStyle name="40% - 强调文字颜色 1 2" xfId="785"/>
    <cellStyle name="40% - 强调文字颜色 1 2 10" xfId="786"/>
    <cellStyle name="40% - 强调文字颜色 1 2 11" xfId="787"/>
    <cellStyle name="40% - 强调文字颜色 1 2 12" xfId="788"/>
    <cellStyle name="40% - 强调文字颜色 1 2 13" xfId="14"/>
    <cellStyle name="40% - 强调文字颜色 1 2 14" xfId="789"/>
    <cellStyle name="40% - 强调文字颜色 1 2 15" xfId="790"/>
    <cellStyle name="40% - 强调文字颜色 1 2 16" xfId="792"/>
    <cellStyle name="40% - 强调文字颜色 1 2 17" xfId="794"/>
    <cellStyle name="40% - 强调文字颜色 1 2 18" xfId="796"/>
    <cellStyle name="40% - 强调文字颜色 1 2 19" xfId="798"/>
    <cellStyle name="40% - 强调文字颜色 1 2 2" xfId="335"/>
    <cellStyle name="40% - 强调文字颜色 1 2 20" xfId="791"/>
    <cellStyle name="40% - 强调文字颜色 1 2 21" xfId="793"/>
    <cellStyle name="40% - 强调文字颜色 1 2 22" xfId="795"/>
    <cellStyle name="40% - 强调文字颜色 1 2 23" xfId="797"/>
    <cellStyle name="40% - 强调文字颜色 1 2 24" xfId="799"/>
    <cellStyle name="40% - 强调文字颜色 1 2 25" xfId="800"/>
    <cellStyle name="40% - 强调文字颜色 1 2 26" xfId="801"/>
    <cellStyle name="40% - 强调文字颜色 1 2 27" xfId="802"/>
    <cellStyle name="40% - 强调文字颜色 1 2 28" xfId="803"/>
    <cellStyle name="40% - 强调文字颜色 1 2 29" xfId="804"/>
    <cellStyle name="40% - 强调文字颜色 1 2 3" xfId="345"/>
    <cellStyle name="40% - 强调文字颜色 1 2 4" xfId="356"/>
    <cellStyle name="40% - 强调文字颜色 1 2 5" xfId="365"/>
    <cellStyle name="40% - 强调文字颜色 1 2 6" xfId="374"/>
    <cellStyle name="40% - 强调文字颜色 1 2 7" xfId="382"/>
    <cellStyle name="40% - 强调文字颜色 1 2 8" xfId="81"/>
    <cellStyle name="40% - 强调文字颜色 1 2 9" xfId="72"/>
    <cellStyle name="40% - 强调文字颜色 1 2_本公支" xfId="527"/>
    <cellStyle name="40% - 强调文字颜色 1 20" xfId="769"/>
    <cellStyle name="40% - 强调文字颜色 1 21" xfId="773"/>
    <cellStyle name="40% - 强调文字颜色 1 22" xfId="777"/>
    <cellStyle name="40% - 强调文字颜色 1 23" xfId="781"/>
    <cellStyle name="40% - 强调文字颜色 1 24" xfId="784"/>
    <cellStyle name="40% - 强调文字颜色 1 25" xfId="805"/>
    <cellStyle name="40% - 强调文字颜色 1 3" xfId="806"/>
    <cellStyle name="40% - 强调文字颜色 1 4" xfId="807"/>
    <cellStyle name="40% - 强调文字颜色 1 5" xfId="808"/>
    <cellStyle name="40% - 强调文字颜色 1 6" xfId="809"/>
    <cellStyle name="40% - 强调文字颜色 1 7" xfId="810"/>
    <cellStyle name="40% - 强调文字颜色 1 8" xfId="811"/>
    <cellStyle name="40% - 强调文字颜色 1 9" xfId="812"/>
    <cellStyle name="40% - 强调文字颜色 2 10" xfId="240"/>
    <cellStyle name="40% - 强调文字颜色 2 11" xfId="107"/>
    <cellStyle name="40% - 强调文字颜色 2 12" xfId="19"/>
    <cellStyle name="40% - 强调文字颜色 2 13" xfId="154"/>
    <cellStyle name="40% - 强调文字颜色 2 14" xfId="161"/>
    <cellStyle name="40% - 强调文字颜色 2 15" xfId="167"/>
    <cellStyle name="40% - 强调文字颜色 2 16" xfId="174"/>
    <cellStyle name="40% - 强调文字颜色 2 17" xfId="182"/>
    <cellStyle name="40% - 强调文字颜色 2 18" xfId="189"/>
    <cellStyle name="40% - 强调文字颜色 2 19" xfId="195"/>
    <cellStyle name="40% - 强调文字颜色 2 2" xfId="250"/>
    <cellStyle name="40% - 强调文字颜色 2 2 10" xfId="442"/>
    <cellStyle name="40% - 强调文字颜色 2 2 11" xfId="444"/>
    <cellStyle name="40% - 强调文字颜色 2 2 12" xfId="446"/>
    <cellStyle name="40% - 强调文字颜色 2 2 13" xfId="448"/>
    <cellStyle name="40% - 强调文字颜色 2 2 14" xfId="451"/>
    <cellStyle name="40% - 强调文字颜色 2 2 15" xfId="813"/>
    <cellStyle name="40% - 强调文字颜色 2 2 16" xfId="815"/>
    <cellStyle name="40% - 强调文字颜色 2 2 17" xfId="817"/>
    <cellStyle name="40% - 强调文字颜色 2 2 18" xfId="819"/>
    <cellStyle name="40% - 强调文字颜色 2 2 19" xfId="821"/>
    <cellStyle name="40% - 强调文字颜色 2 2 2" xfId="824"/>
    <cellStyle name="40% - 强调文字颜色 2 2 20" xfId="814"/>
    <cellStyle name="40% - 强调文字颜色 2 2 21" xfId="816"/>
    <cellStyle name="40% - 强调文字颜色 2 2 22" xfId="818"/>
    <cellStyle name="40% - 强调文字颜色 2 2 23" xfId="820"/>
    <cellStyle name="40% - 强调文字颜色 2 2 24" xfId="822"/>
    <cellStyle name="40% - 强调文字颜色 2 2 25" xfId="825"/>
    <cellStyle name="40% - 强调文字颜色 2 2 26" xfId="826"/>
    <cellStyle name="40% - 强调文字颜色 2 2 27" xfId="87"/>
    <cellStyle name="40% - 强调文字颜色 2 2 28" xfId="89"/>
    <cellStyle name="40% - 强调文字颜色 2 2 29" xfId="11"/>
    <cellStyle name="40% - 强调文字颜色 2 2 3" xfId="828"/>
    <cellStyle name="40% - 强调文字颜色 2 2 4" xfId="830"/>
    <cellStyle name="40% - 强调文字颜色 2 2 5" xfId="831"/>
    <cellStyle name="40% - 强调文字颜色 2 2 6" xfId="833"/>
    <cellStyle name="40% - 强调文字颜色 2 2 7" xfId="245"/>
    <cellStyle name="40% - 强调文字颜色 2 2 8" xfId="249"/>
    <cellStyle name="40% - 强调文字颜色 2 2 9" xfId="255"/>
    <cellStyle name="40% - 强调文字颜色 2 2_本公支" xfId="474"/>
    <cellStyle name="40% - 强调文字颜色 2 20" xfId="168"/>
    <cellStyle name="40% - 强调文字颜色 2 21" xfId="175"/>
    <cellStyle name="40% - 强调文字颜色 2 22" xfId="183"/>
    <cellStyle name="40% - 强调文字颜色 2 23" xfId="190"/>
    <cellStyle name="40% - 强调文字颜色 2 24" xfId="196"/>
    <cellStyle name="40% - 强调文字颜色 2 25" xfId="201"/>
    <cellStyle name="40% - 强调文字颜色 2 3" xfId="251"/>
    <cellStyle name="40% - 强调文字颜色 2 4" xfId="256"/>
    <cellStyle name="40% - 强调文字颜色 2 5" xfId="262"/>
    <cellStyle name="40% - 强调文字颜色 2 6" xfId="268"/>
    <cellStyle name="40% - 强调文字颜色 2 7" xfId="274"/>
    <cellStyle name="40% - 强调文字颜色 2 8" xfId="280"/>
    <cellStyle name="40% - 强调文字颜色 2 9" xfId="454"/>
    <cellStyle name="40% - 强调文字颜色 3 10" xfId="37"/>
    <cellStyle name="40% - 强调文字颜色 3 11" xfId="318"/>
    <cellStyle name="40% - 强调文字颜色 3 12" xfId="322"/>
    <cellStyle name="40% - 强调文字颜色 3 13" xfId="326"/>
    <cellStyle name="40% - 强调文字颜色 3 14" xfId="331"/>
    <cellStyle name="40% - 强调文字颜色 3 15" xfId="340"/>
    <cellStyle name="40% - 强调文字颜色 3 16" xfId="350"/>
    <cellStyle name="40% - 强调文字颜色 3 17" xfId="360"/>
    <cellStyle name="40% - 强调文字颜色 3 18" xfId="369"/>
    <cellStyle name="40% - 强调文字颜色 3 19" xfId="377"/>
    <cellStyle name="40% - 强调文字颜色 3 2" xfId="723"/>
    <cellStyle name="40% - 强调文字颜色 3 2 10" xfId="834"/>
    <cellStyle name="40% - 强调文字颜色 3 2 11" xfId="835"/>
    <cellStyle name="40% - 强调文字颜色 3 2 12" xfId="836"/>
    <cellStyle name="40% - 强调文字颜色 3 2 13" xfId="837"/>
    <cellStyle name="40% - 强调文字颜色 3 2 14" xfId="838"/>
    <cellStyle name="40% - 强调文字颜色 3 2 15" xfId="840"/>
    <cellStyle name="40% - 强调文字颜色 3 2 16" xfId="842"/>
    <cellStyle name="40% - 强调文字颜色 3 2 17" xfId="844"/>
    <cellStyle name="40% - 强调文字颜色 3 2 18" xfId="846"/>
    <cellStyle name="40% - 强调文字颜色 3 2 19" xfId="848"/>
    <cellStyle name="40% - 强调文字颜色 3 2 2" xfId="852"/>
    <cellStyle name="40% - 强调文字颜色 3 2 20" xfId="839"/>
    <cellStyle name="40% - 强调文字颜色 3 2 21" xfId="841"/>
    <cellStyle name="40% - 强调文字颜色 3 2 22" xfId="843"/>
    <cellStyle name="40% - 强调文字颜色 3 2 23" xfId="845"/>
    <cellStyle name="40% - 强调文字颜色 3 2 24" xfId="847"/>
    <cellStyle name="40% - 强调文字颜色 3 2 25" xfId="853"/>
    <cellStyle name="40% - 强调文字颜色 3 2 26" xfId="855"/>
    <cellStyle name="40% - 强调文字颜色 3 2 27" xfId="856"/>
    <cellStyle name="40% - 强调文字颜色 3 2 28" xfId="857"/>
    <cellStyle name="40% - 强调文字颜色 3 2 29" xfId="858"/>
    <cellStyle name="40% - 强调文字颜色 3 2 3" xfId="860"/>
    <cellStyle name="40% - 强调文字颜色 3 2 4" xfId="863"/>
    <cellStyle name="40% - 强调文字颜色 3 2 5" xfId="864"/>
    <cellStyle name="40% - 强调文字颜色 3 2 6" xfId="865"/>
    <cellStyle name="40% - 强调文字颜色 3 2 7" xfId="417"/>
    <cellStyle name="40% - 强调文字颜色 3 2 8" xfId="428"/>
    <cellStyle name="40% - 强调文字颜色 3 2 9" xfId="430"/>
    <cellStyle name="40% - 强调文字颜色 3 2_本公支" xfId="866"/>
    <cellStyle name="40% - 强调文字颜色 3 20" xfId="339"/>
    <cellStyle name="40% - 强调文字颜色 3 21" xfId="349"/>
    <cellStyle name="40% - 强调文字颜色 3 22" xfId="359"/>
    <cellStyle name="40% - 强调文字颜色 3 23" xfId="368"/>
    <cellStyle name="40% - 强调文字颜色 3 24" xfId="376"/>
    <cellStyle name="40% - 强调文字颜色 3 25" xfId="383"/>
    <cellStyle name="40% - 强调文字颜色 3 3" xfId="867"/>
    <cellStyle name="40% - 强调文字颜色 3 4" xfId="868"/>
    <cellStyle name="40% - 强调文字颜色 3 5" xfId="869"/>
    <cellStyle name="40% - 强调文字颜色 3 6" xfId="870"/>
    <cellStyle name="40% - 强调文字颜色 3 7" xfId="871"/>
    <cellStyle name="40% - 强调文字颜色 3 8" xfId="872"/>
    <cellStyle name="40% - 强调文字颜色 3 9" xfId="873"/>
    <cellStyle name="40% - 强调文字颜色 4 10" xfId="253"/>
    <cellStyle name="40% - 强调文字颜色 4 11" xfId="258"/>
    <cellStyle name="40% - 强调文字颜色 4 12" xfId="264"/>
    <cellStyle name="40% - 强调文字颜色 4 13" xfId="270"/>
    <cellStyle name="40% - 强调文字颜色 4 14" xfId="277"/>
    <cellStyle name="40% - 强调文字颜色 4 15" xfId="284"/>
    <cellStyle name="40% - 强调文字颜色 4 16" xfId="458"/>
    <cellStyle name="40% - 强调文字颜色 4 17" xfId="464"/>
    <cellStyle name="40% - 强调文字颜色 4 18" xfId="470"/>
    <cellStyle name="40% - 强调文字颜色 4 19" xfId="477"/>
    <cellStyle name="40% - 强调文字颜色 4 2" xfId="874"/>
    <cellStyle name="40% - 强调文字颜色 4 2 10" xfId="875"/>
    <cellStyle name="40% - 强调文字颜色 4 2 11" xfId="876"/>
    <cellStyle name="40% - 强调文字颜色 4 2 12" xfId="877"/>
    <cellStyle name="40% - 强调文字颜色 4 2 13" xfId="878"/>
    <cellStyle name="40% - 强调文字颜色 4 2 14" xfId="879"/>
    <cellStyle name="40% - 强调文字颜色 4 2 15" xfId="881"/>
    <cellStyle name="40% - 强调文字颜色 4 2 16" xfId="883"/>
    <cellStyle name="40% - 强调文字颜色 4 2 17" xfId="885"/>
    <cellStyle name="40% - 强调文字颜色 4 2 18" xfId="887"/>
    <cellStyle name="40% - 强调文字颜色 4 2 19" xfId="889"/>
    <cellStyle name="40% - 强调文字颜色 4 2 2" xfId="892"/>
    <cellStyle name="40% - 强调文字颜色 4 2 20" xfId="880"/>
    <cellStyle name="40% - 强调文字颜色 4 2 21" xfId="882"/>
    <cellStyle name="40% - 强调文字颜色 4 2 22" xfId="884"/>
    <cellStyle name="40% - 强调文字颜色 4 2 23" xfId="886"/>
    <cellStyle name="40% - 强调文字颜色 4 2 24" xfId="888"/>
    <cellStyle name="40% - 强调文字颜色 4 2 25" xfId="893"/>
    <cellStyle name="40% - 强调文字颜色 4 2 26" xfId="894"/>
    <cellStyle name="40% - 强调文字颜色 4 2 27" xfId="895"/>
    <cellStyle name="40% - 强调文字颜色 4 2 28" xfId="896"/>
    <cellStyle name="40% - 强调文字颜色 4 2 29" xfId="897"/>
    <cellStyle name="40% - 强调文字颜色 4 2 3" xfId="900"/>
    <cellStyle name="40% - 强调文字颜色 4 2 4" xfId="903"/>
    <cellStyle name="40% - 强调文字颜色 4 2 5" xfId="904"/>
    <cellStyle name="40% - 强调文字颜色 4 2 6" xfId="905"/>
    <cellStyle name="40% - 强调文字颜色 4 2 7" xfId="497"/>
    <cellStyle name="40% - 强调文字颜色 4 2 8" xfId="512"/>
    <cellStyle name="40% - 强调文字颜色 4 2 9" xfId="514"/>
    <cellStyle name="40% - 强调文字颜色 4 2_本公支" xfId="906"/>
    <cellStyle name="40% - 强调文字颜色 4 20" xfId="283"/>
    <cellStyle name="40% - 强调文字颜色 4 21" xfId="457"/>
    <cellStyle name="40% - 强调文字颜色 4 22" xfId="463"/>
    <cellStyle name="40% - 强调文字颜色 4 23" xfId="469"/>
    <cellStyle name="40% - 强调文字颜色 4 24" xfId="476"/>
    <cellStyle name="40% - 强调文字颜色 4 25" xfId="481"/>
    <cellStyle name="40% - 强调文字颜色 4 3" xfId="907"/>
    <cellStyle name="40% - 强调文字颜色 4 4" xfId="909"/>
    <cellStyle name="40% - 强调文字颜色 4 5" xfId="910"/>
    <cellStyle name="40% - 强调文字颜色 4 6" xfId="911"/>
    <cellStyle name="40% - 强调文字颜色 4 7" xfId="912"/>
    <cellStyle name="40% - 强调文字颜色 4 8" xfId="914"/>
    <cellStyle name="40% - 强调文字颜色 4 9" xfId="915"/>
    <cellStyle name="40% - 强调文字颜色 5 10" xfId="919"/>
    <cellStyle name="40% - 强调文字颜色 5 11" xfId="536"/>
    <cellStyle name="40% - 强调文字颜色 5 12" xfId="541"/>
    <cellStyle name="40% - 强调文字颜色 5 13" xfId="546"/>
    <cellStyle name="40% - 强调文字颜色 5 14" xfId="552"/>
    <cellStyle name="40% - 强调文字颜色 5 15" xfId="558"/>
    <cellStyle name="40% - 强调文字颜色 5 16" xfId="564"/>
    <cellStyle name="40% - 强调文字颜色 5 17" xfId="67"/>
    <cellStyle name="40% - 强调文字颜色 5 18" xfId="571"/>
    <cellStyle name="40% - 强调文字颜色 5 19" xfId="290"/>
    <cellStyle name="40% - 强调文字颜色 5 2" xfId="922"/>
    <cellStyle name="40% - 强调文字颜色 5 2 10" xfId="923"/>
    <cellStyle name="40% - 强调文字颜色 5 2 11" xfId="924"/>
    <cellStyle name="40% - 强调文字颜色 5 2 12" xfId="925"/>
    <cellStyle name="40% - 强调文字颜色 5 2 13" xfId="926"/>
    <cellStyle name="40% - 强调文字颜色 5 2 14" xfId="927"/>
    <cellStyle name="40% - 强调文字颜色 5 2 15" xfId="929"/>
    <cellStyle name="40% - 强调文字颜色 5 2 16" xfId="932"/>
    <cellStyle name="40% - 强调文字颜色 5 2 17" xfId="934"/>
    <cellStyle name="40% - 强调文字颜色 5 2 18" xfId="937"/>
    <cellStyle name="40% - 强调文字颜色 5 2 19" xfId="940"/>
    <cellStyle name="40% - 强调文字颜色 5 2 2" xfId="942"/>
    <cellStyle name="40% - 强调文字颜色 5 2 20" xfId="928"/>
    <cellStyle name="40% - 强调文字颜色 5 2 21" xfId="931"/>
    <cellStyle name="40% - 强调文字颜色 5 2 22" xfId="933"/>
    <cellStyle name="40% - 强调文字颜色 5 2 23" xfId="936"/>
    <cellStyle name="40% - 强调文字颜色 5 2 24" xfId="939"/>
    <cellStyle name="40% - 强调文字颜色 5 2 25" xfId="944"/>
    <cellStyle name="40% - 强调文字颜色 5 2 26" xfId="945"/>
    <cellStyle name="40% - 强调文字颜色 5 2 27" xfId="946"/>
    <cellStyle name="40% - 强调文字颜色 5 2 28" xfId="947"/>
    <cellStyle name="40% - 强调文字颜色 5 2 29" xfId="948"/>
    <cellStyle name="40% - 强调文字颜色 5 2 3" xfId="951"/>
    <cellStyle name="40% - 强调文字颜色 5 2 4" xfId="954"/>
    <cellStyle name="40% - 强调文字颜色 5 2 5" xfId="956"/>
    <cellStyle name="40% - 强调文字颜色 5 2 6" xfId="958"/>
    <cellStyle name="40% - 强调文字颜色 5 2 7" xfId="595"/>
    <cellStyle name="40% - 强调文字颜色 5 2 8" xfId="607"/>
    <cellStyle name="40% - 强调文字颜色 5 2 9" xfId="611"/>
    <cellStyle name="40% - 强调文字颜色 5 2_本公支" xfId="960"/>
    <cellStyle name="40% - 强调文字颜色 5 20" xfId="557"/>
    <cellStyle name="40% - 强调文字颜色 5 21" xfId="563"/>
    <cellStyle name="40% - 强调文字颜色 5 22" xfId="66"/>
    <cellStyle name="40% - 强调文字颜色 5 23" xfId="570"/>
    <cellStyle name="40% - 强调文字颜色 5 24" xfId="289"/>
    <cellStyle name="40% - 强调文字颜色 5 25" xfId="574"/>
    <cellStyle name="40% - 强调文字颜色 5 3" xfId="962"/>
    <cellStyle name="40% - 强调文字颜色 5 4" xfId="964"/>
    <cellStyle name="40% - 强调文字颜色 5 5" xfId="966"/>
    <cellStyle name="40% - 强调文字颜色 5 6" xfId="969"/>
    <cellStyle name="40% - 强调文字颜色 5 7" xfId="972"/>
    <cellStyle name="40% - 强调文字颜色 5 8" xfId="975"/>
    <cellStyle name="40% - 强调文字颜色 5 9" xfId="977"/>
    <cellStyle name="40% - 强调文字颜色 6 10" xfId="978"/>
    <cellStyle name="40% - 强调文字颜色 6 11" xfId="39"/>
    <cellStyle name="40% - 强调文字颜色 6 12" xfId="113"/>
    <cellStyle name="40% - 强调文字颜色 6 13" xfId="116"/>
    <cellStyle name="40% - 强调文字颜色 6 14" xfId="119"/>
    <cellStyle name="40% - 强调文字颜色 6 15" xfId="76"/>
    <cellStyle name="40% - 强调文字颜色 6 16" xfId="529"/>
    <cellStyle name="40% - 强调文字颜色 6 17" xfId="205"/>
    <cellStyle name="40% - 强调文字颜色 6 18" xfId="213"/>
    <cellStyle name="40% - 强调文字颜色 6 19" xfId="220"/>
    <cellStyle name="40% - 强调文字颜色 6 2" xfId="982"/>
    <cellStyle name="40% - 强调文字颜色 6 2 10" xfId="983"/>
    <cellStyle name="40% - 强调文字颜色 6 2 11" xfId="984"/>
    <cellStyle name="40% - 强调文字颜色 6 2 12" xfId="986"/>
    <cellStyle name="40% - 强调文字颜色 6 2 13" xfId="987"/>
    <cellStyle name="40% - 强调文字颜色 6 2 14" xfId="988"/>
    <cellStyle name="40% - 强调文字颜色 6 2 15" xfId="990"/>
    <cellStyle name="40% - 强调文字颜色 6 2 16" xfId="992"/>
    <cellStyle name="40% - 强调文字颜色 6 2 17" xfId="994"/>
    <cellStyle name="40% - 强调文字颜色 6 2 18" xfId="996"/>
    <cellStyle name="40% - 强调文字颜色 6 2 19" xfId="998"/>
    <cellStyle name="40% - 强调文字颜色 6 2 2" xfId="999"/>
    <cellStyle name="40% - 强调文字颜色 6 2 20" xfId="989"/>
    <cellStyle name="40% - 强调文字颜色 6 2 21" xfId="991"/>
    <cellStyle name="40% - 强调文字颜色 6 2 22" xfId="993"/>
    <cellStyle name="40% - 强调文字颜色 6 2 23" xfId="995"/>
    <cellStyle name="40% - 强调文字颜色 6 2 24" xfId="997"/>
    <cellStyle name="40% - 强调文字颜色 6 2 25" xfId="1000"/>
    <cellStyle name="40% - 强调文字颜色 6 2 26" xfId="1001"/>
    <cellStyle name="40% - 强调文字颜色 6 2 27" xfId="1002"/>
    <cellStyle name="40% - 强调文字颜色 6 2 28" xfId="1003"/>
    <cellStyle name="40% - 强调文字颜色 6 2 29" xfId="86"/>
    <cellStyle name="40% - 强调文字颜色 6 2 3" xfId="1004"/>
    <cellStyle name="40% - 强调文字颜色 6 2 4" xfId="1005"/>
    <cellStyle name="40% - 强调文字颜色 6 2 5" xfId="1006"/>
    <cellStyle name="40% - 强调文字颜色 6 2 6" xfId="1007"/>
    <cellStyle name="40% - 强调文字颜色 6 2 7" xfId="643"/>
    <cellStyle name="40% - 强调文字颜色 6 2 8" xfId="654"/>
    <cellStyle name="40% - 强调文字颜色 6 2 9" xfId="656"/>
    <cellStyle name="40% - 强调文字颜色 6 2_本公支" xfId="1009"/>
    <cellStyle name="40% - 强调文字颜色 6 20" xfId="75"/>
    <cellStyle name="40% - 强调文字颜色 6 21" xfId="528"/>
    <cellStyle name="40% - 强调文字颜色 6 22" xfId="204"/>
    <cellStyle name="40% - 强调文字颜色 6 23" xfId="212"/>
    <cellStyle name="40% - 强调文字颜色 6 24" xfId="219"/>
    <cellStyle name="40% - 强调文字颜色 6 25" xfId="227"/>
    <cellStyle name="40% - 强调文字颜色 6 3" xfId="1012"/>
    <cellStyle name="40% - 强调文字颜色 6 4" xfId="1016"/>
    <cellStyle name="40% - 强调文字颜色 6 5" xfId="1019"/>
    <cellStyle name="40% - 强调文字颜色 6 6" xfId="1022"/>
    <cellStyle name="40% - 强调文字颜色 6 7" xfId="1025"/>
    <cellStyle name="40% - 强调文字颜色 6 8" xfId="1029"/>
    <cellStyle name="40% - 强调文字颜色 6 9" xfId="851"/>
    <cellStyle name="60% - Accent1" xfId="1032"/>
    <cellStyle name="60% - Accent2" xfId="1035"/>
    <cellStyle name="60% - Accent3" xfId="1038"/>
    <cellStyle name="60% - Accent4" xfId="1043"/>
    <cellStyle name="60% - Accent5" xfId="1047"/>
    <cellStyle name="60% - Accent6" xfId="1051"/>
    <cellStyle name="60% - 强调文字颜色 1 10" xfId="1052"/>
    <cellStyle name="60% - 强调文字颜色 1 11" xfId="1053"/>
    <cellStyle name="60% - 强调文字颜色 1 12" xfId="1054"/>
    <cellStyle name="60% - 强调文字颜色 1 13" xfId="1055"/>
    <cellStyle name="60% - 强调文字颜色 1 14" xfId="1056"/>
    <cellStyle name="60% - 强调文字颜色 1 15" xfId="1058"/>
    <cellStyle name="60% - 强调文字颜色 1 16" xfId="1060"/>
    <cellStyle name="60% - 强调文字颜色 1 17" xfId="1062"/>
    <cellStyle name="60% - 强调文字颜色 1 18" xfId="1064"/>
    <cellStyle name="60% - 强调文字颜色 1 19" xfId="1066"/>
    <cellStyle name="60% - 强调文字颜色 1 2" xfId="1067"/>
    <cellStyle name="60% - 强调文字颜色 1 2 10" xfId="1070"/>
    <cellStyle name="60% - 强调文字颜色 1 2 11" xfId="1072"/>
    <cellStyle name="60% - 强调文字颜色 1 2 12" xfId="1074"/>
    <cellStyle name="60% - 强调文字颜色 1 2 13" xfId="1076"/>
    <cellStyle name="60% - 强调文字颜色 1 2 14" xfId="1080"/>
    <cellStyle name="60% - 强调文字颜色 1 2 15" xfId="1083"/>
    <cellStyle name="60% - 强调文字颜色 1 2 16" xfId="1085"/>
    <cellStyle name="60% - 强调文字颜色 1 2 17" xfId="1087"/>
    <cellStyle name="60% - 强调文字颜色 1 2 18" xfId="1089"/>
    <cellStyle name="60% - 强调文字颜色 1 2 19" xfId="1091"/>
    <cellStyle name="60% - 强调文字颜色 1 2 2" xfId="1092"/>
    <cellStyle name="60% - 强调文字颜色 1 2 20" xfId="1082"/>
    <cellStyle name="60% - 强调文字颜色 1 2 21" xfId="1084"/>
    <cellStyle name="60% - 强调文字颜色 1 2 22" xfId="1086"/>
    <cellStyle name="60% - 强调文字颜色 1 2 23" xfId="1088"/>
    <cellStyle name="60% - 强调文字颜色 1 2 24" xfId="1090"/>
    <cellStyle name="60% - 强调文字颜色 1 2 25" xfId="1093"/>
    <cellStyle name="60% - 强调文字颜色 1 2 26" xfId="1094"/>
    <cellStyle name="60% - 强调文字颜色 1 2 27" xfId="1095"/>
    <cellStyle name="60% - 强调文字颜色 1 2 28" xfId="1096"/>
    <cellStyle name="60% - 强调文字颜色 1 2 29" xfId="1097"/>
    <cellStyle name="60% - 强调文字颜色 1 2 3" xfId="1098"/>
    <cellStyle name="60% - 强调文字颜色 1 2 4" xfId="1099"/>
    <cellStyle name="60% - 强调文字颜色 1 2 5" xfId="1101"/>
    <cellStyle name="60% - 强调文字颜色 1 2 6" xfId="1102"/>
    <cellStyle name="60% - 强调文字颜色 1 2 7" xfId="1103"/>
    <cellStyle name="60% - 强调文字颜色 1 2 8" xfId="1104"/>
    <cellStyle name="60% - 强调文字颜色 1 2 9" xfId="1105"/>
    <cellStyle name="60% - 强调文字颜色 1 2_本公支" xfId="1107"/>
    <cellStyle name="60% - 强调文字颜色 1 20" xfId="1057"/>
    <cellStyle name="60% - 强调文字颜色 1 21" xfId="1059"/>
    <cellStyle name="60% - 强调文字颜色 1 22" xfId="1061"/>
    <cellStyle name="60% - 强调文字颜色 1 23" xfId="1063"/>
    <cellStyle name="60% - 强调文字颜色 1 24" xfId="1065"/>
    <cellStyle name="60% - 强调文字颜色 1 25" xfId="1108"/>
    <cellStyle name="60% - 强调文字颜色 1 3" xfId="210"/>
    <cellStyle name="60% - 强调文字颜色 1 4" xfId="217"/>
    <cellStyle name="60% - 强调文字颜色 1 5" xfId="224"/>
    <cellStyle name="60% - 强调文字颜色 1 6" xfId="231"/>
    <cellStyle name="60% - 强调文字颜色 1 7" xfId="237"/>
    <cellStyle name="60% - 强调文字颜色 1 8" xfId="241"/>
    <cellStyle name="60% - 强调文字颜色 1 9" xfId="108"/>
    <cellStyle name="60% - 强调文字颜色 2 10" xfId="1109"/>
    <cellStyle name="60% - 强调文字颜色 2 11" xfId="756"/>
    <cellStyle name="60% - 强调文字颜色 2 12" xfId="758"/>
    <cellStyle name="60% - 强调文字颜色 2 13" xfId="760"/>
    <cellStyle name="60% - 强调文字颜色 2 14" xfId="4"/>
    <cellStyle name="60% - 强调文字颜色 2 15" xfId="763"/>
    <cellStyle name="60% - 强调文字颜色 2 16" xfId="767"/>
    <cellStyle name="60% - 强调文字颜色 2 17" xfId="771"/>
    <cellStyle name="60% - 强调文字颜色 2 18" xfId="775"/>
    <cellStyle name="60% - 强调文字颜色 2 19" xfId="779"/>
    <cellStyle name="60% - 强调文字颜色 2 2" xfId="1110"/>
    <cellStyle name="60% - 强调文字颜色 2 2 10" xfId="1111"/>
    <cellStyle name="60% - 强调文字颜色 2 2 11" xfId="1112"/>
    <cellStyle name="60% - 强调文字颜色 2 2 12" xfId="1113"/>
    <cellStyle name="60% - 强调文字颜色 2 2 13" xfId="1114"/>
    <cellStyle name="60% - 强调文字颜色 2 2 14" xfId="1115"/>
    <cellStyle name="60% - 强调文字颜色 2 2 15" xfId="1118"/>
    <cellStyle name="60% - 强调文字颜色 2 2 16" xfId="1120"/>
    <cellStyle name="60% - 强调文字颜色 2 2 17" xfId="1122"/>
    <cellStyle name="60% - 强调文字颜色 2 2 18" xfId="1124"/>
    <cellStyle name="60% - 强调文字颜色 2 2 19" xfId="1126"/>
    <cellStyle name="60% - 强调文字颜色 2 2 2" xfId="1128"/>
    <cellStyle name="60% - 强调文字颜色 2 2 20" xfId="1117"/>
    <cellStyle name="60% - 强调文字颜色 2 2 21" xfId="1119"/>
    <cellStyle name="60% - 强调文字颜色 2 2 22" xfId="1121"/>
    <cellStyle name="60% - 强调文字颜色 2 2 23" xfId="1123"/>
    <cellStyle name="60% - 强调文字颜色 2 2 24" xfId="1125"/>
    <cellStyle name="60% - 强调文字颜色 2 2 25" xfId="1129"/>
    <cellStyle name="60% - 强调文字颜色 2 2 26" xfId="1130"/>
    <cellStyle name="60% - 强调文字颜色 2 2 27" xfId="1131"/>
    <cellStyle name="60% - 强调文字颜色 2 2 28" xfId="1132"/>
    <cellStyle name="60% - 强调文字颜色 2 2 29" xfId="1133"/>
    <cellStyle name="60% - 强调文字颜色 2 2 3" xfId="1135"/>
    <cellStyle name="60% - 强调文字颜色 2 2 4" xfId="1137"/>
    <cellStyle name="60% - 强调文字颜色 2 2 5" xfId="1139"/>
    <cellStyle name="60% - 强调文字颜色 2 2 6" xfId="1141"/>
    <cellStyle name="60% - 强调文字颜色 2 2 7" xfId="334"/>
    <cellStyle name="60% - 强调文字颜色 2 2 8" xfId="344"/>
    <cellStyle name="60% - 强调文字颜色 2 2 9" xfId="355"/>
    <cellStyle name="60% - 强调文字颜色 2 2_本公支" xfId="1142"/>
    <cellStyle name="60% - 强调文字颜色 2 20" xfId="762"/>
    <cellStyle name="60% - 强调文字颜色 2 21" xfId="766"/>
    <cellStyle name="60% - 强调文字颜色 2 22" xfId="770"/>
    <cellStyle name="60% - 强调文字颜色 2 23" xfId="774"/>
    <cellStyle name="60% - 强调文字颜色 2 24" xfId="778"/>
    <cellStyle name="60% - 强调文字颜色 2 25" xfId="782"/>
    <cellStyle name="60% - 强调文字颜色 2 3" xfId="25"/>
    <cellStyle name="60% - 强调文字颜色 2 4" xfId="1143"/>
    <cellStyle name="60% - 强调文字颜色 2 5" xfId="1144"/>
    <cellStyle name="60% - 强调文字颜色 2 6" xfId="1145"/>
    <cellStyle name="60% - 强调文字颜色 2 7" xfId="1146"/>
    <cellStyle name="60% - 强调文字颜色 2 8" xfId="1147"/>
    <cellStyle name="60% - 强调文字颜色 2 9" xfId="1148"/>
    <cellStyle name="60% - 强调文字颜色 3 10" xfId="235"/>
    <cellStyle name="60% - 强调文字颜色 3 11" xfId="239"/>
    <cellStyle name="60% - 强调文字颜色 3 12" xfId="105"/>
    <cellStyle name="60% - 强调文字颜色 3 13" xfId="17"/>
    <cellStyle name="60% - 强调文字颜色 3 14" xfId="152"/>
    <cellStyle name="60% - 强调文字颜色 3 15" xfId="159"/>
    <cellStyle name="60% - 强调文字颜色 3 16" xfId="165"/>
    <cellStyle name="60% - 强调文字颜色 3 17" xfId="171"/>
    <cellStyle name="60% - 强调文字颜色 3 18" xfId="179"/>
    <cellStyle name="60% - 强调文字颜色 3 19" xfId="186"/>
    <cellStyle name="60% - 强调文字颜色 3 2" xfId="1149"/>
    <cellStyle name="60% - 强调文字颜色 3 2 10" xfId="1150"/>
    <cellStyle name="60% - 强调文字颜色 3 2 11" xfId="1151"/>
    <cellStyle name="60% - 强调文字颜色 3 2 12" xfId="1152"/>
    <cellStyle name="60% - 强调文字颜色 3 2 13" xfId="1154"/>
    <cellStyle name="60% - 强调文字颜色 3 2 14" xfId="1155"/>
    <cellStyle name="60% - 强调文字颜色 3 2 15" xfId="1157"/>
    <cellStyle name="60% - 强调文字颜色 3 2 16" xfId="1159"/>
    <cellStyle name="60% - 强调文字颜色 3 2 17" xfId="1162"/>
    <cellStyle name="60% - 强调文字颜色 3 2 18" xfId="1165"/>
    <cellStyle name="60% - 强调文字颜色 3 2 19" xfId="1168"/>
    <cellStyle name="60% - 强调文字颜色 3 2 2" xfId="1169"/>
    <cellStyle name="60% - 强调文字颜色 3 2 20" xfId="1156"/>
    <cellStyle name="60% - 强调文字颜色 3 2 21" xfId="1158"/>
    <cellStyle name="60% - 强调文字颜色 3 2 22" xfId="1161"/>
    <cellStyle name="60% - 强调文字颜色 3 2 23" xfId="1164"/>
    <cellStyle name="60% - 强调文字颜色 3 2 24" xfId="1167"/>
    <cellStyle name="60% - 强调文字颜色 3 2 25" xfId="1171"/>
    <cellStyle name="60% - 强调文字颜色 3 2 26" xfId="1173"/>
    <cellStyle name="60% - 强调文字颜色 3 2 27" xfId="891"/>
    <cellStyle name="60% - 强调文字颜色 3 2 28" xfId="899"/>
    <cellStyle name="60% - 强调文字颜色 3 2 29" xfId="902"/>
    <cellStyle name="60% - 强调文字颜色 3 2 3" xfId="1174"/>
    <cellStyle name="60% - 强调文字颜色 3 2 4" xfId="1175"/>
    <cellStyle name="60% - 强调文字颜色 3 2 5" xfId="1176"/>
    <cellStyle name="60% - 强调文字颜色 3 2 6" xfId="1177"/>
    <cellStyle name="60% - 强调文字颜色 3 2 7" xfId="823"/>
    <cellStyle name="60% - 强调文字颜色 3 2 8" xfId="827"/>
    <cellStyle name="60% - 强调文字颜色 3 2 9" xfId="829"/>
    <cellStyle name="60% - 强调文字颜色 3 2_本公支" xfId="1178"/>
    <cellStyle name="60% - 强调文字颜色 3 20" xfId="158"/>
    <cellStyle name="60% - 强调文字颜色 3 21" xfId="164"/>
    <cellStyle name="60% - 强调文字颜色 3 22" xfId="170"/>
    <cellStyle name="60% - 强调文字颜色 3 23" xfId="178"/>
    <cellStyle name="60% - 强调文字颜色 3 24" xfId="185"/>
    <cellStyle name="60% - 强调文字颜色 3 25" xfId="192"/>
    <cellStyle name="60% - 强调文字颜色 3 3" xfId="1179"/>
    <cellStyle name="60% - 强调文字颜色 3 4" xfId="1180"/>
    <cellStyle name="60% - 强调文字颜色 3 5" xfId="1181"/>
    <cellStyle name="60% - 强调文字颜色 3 6" xfId="1182"/>
    <cellStyle name="60% - 强调文字颜色 3 7" xfId="1183"/>
    <cellStyle name="60% - 强调文字颜色 3 8" xfId="1184"/>
    <cellStyle name="60% - 强调文字颜色 3 9" xfId="1185"/>
    <cellStyle name="60% - 强调文字颜色 4 10" xfId="1187"/>
    <cellStyle name="60% - 强调文字颜色 4 11" xfId="36"/>
    <cellStyle name="60% - 强调文字颜色 4 12" xfId="316"/>
    <cellStyle name="60% - 强调文字颜色 4 13" xfId="320"/>
    <cellStyle name="60% - 强调文字颜色 4 14" xfId="324"/>
    <cellStyle name="60% - 强调文字颜色 4 15" xfId="329"/>
    <cellStyle name="60% - 强调文字颜色 4 16" xfId="338"/>
    <cellStyle name="60% - 强调文字颜色 4 17" xfId="348"/>
    <cellStyle name="60% - 强调文字颜色 4 18" xfId="358"/>
    <cellStyle name="60% - 强调文字颜色 4 19" xfId="367"/>
    <cellStyle name="60% - 强调文字颜色 4 2" xfId="1188"/>
    <cellStyle name="60% - 强调文字颜色 4 2 10" xfId="226"/>
    <cellStyle name="60% - 强调文字颜色 4 2 11" xfId="233"/>
    <cellStyle name="60% - 强调文字颜色 4 2 12" xfId="1189"/>
    <cellStyle name="60% - 强调文字颜色 4 2 13" xfId="1190"/>
    <cellStyle name="60% - 强调文字颜色 4 2 14" xfId="1192"/>
    <cellStyle name="60% - 强调文字颜色 4 2 15" xfId="1194"/>
    <cellStyle name="60% - 强调文字颜色 4 2 16" xfId="1197"/>
    <cellStyle name="60% - 强调文字颜色 4 2 17" xfId="1199"/>
    <cellStyle name="60% - 强调文字颜色 4 2 18" xfId="1201"/>
    <cellStyle name="60% - 强调文字颜色 4 2 19" xfId="1203"/>
    <cellStyle name="60% - 强调文字颜色 4 2 2" xfId="1015"/>
    <cellStyle name="60% - 强调文字颜色 4 2 20" xfId="1193"/>
    <cellStyle name="60% - 强调文字颜色 4 2 21" xfId="1196"/>
    <cellStyle name="60% - 强调文字颜色 4 2 22" xfId="1198"/>
    <cellStyle name="60% - 强调文字颜色 4 2 23" xfId="1200"/>
    <cellStyle name="60% - 强调文字颜色 4 2 24" xfId="1202"/>
    <cellStyle name="60% - 强调文字颜色 4 2 25" xfId="1204"/>
    <cellStyle name="60% - 强调文字颜色 4 2 26" xfId="1205"/>
    <cellStyle name="60% - 强调文字颜色 4 2 27" xfId="1207"/>
    <cellStyle name="60% - 强调文字颜色 4 2 28" xfId="1208"/>
    <cellStyle name="60% - 强调文字颜色 4 2 29" xfId="1209"/>
    <cellStyle name="60% - 强调文字颜色 4 2 3" xfId="1018"/>
    <cellStyle name="60% - 强调文字颜色 4 2 4" xfId="1021"/>
    <cellStyle name="60% - 强调文字颜色 4 2 5" xfId="1024"/>
    <cellStyle name="60% - 强调文字颜色 4 2 6" xfId="1028"/>
    <cellStyle name="60% - 强调文字颜色 4 2 7" xfId="850"/>
    <cellStyle name="60% - 强调文字颜色 4 2 8" xfId="859"/>
    <cellStyle name="60% - 强调文字颜色 4 2 9" xfId="862"/>
    <cellStyle name="60% - 强调文字颜色 4 2_本公支" xfId="1213"/>
    <cellStyle name="60% - 强调文字颜色 4 20" xfId="328"/>
    <cellStyle name="60% - 强调文字颜色 4 21" xfId="337"/>
    <cellStyle name="60% - 强调文字颜色 4 22" xfId="347"/>
    <cellStyle name="60% - 强调文字颜色 4 23" xfId="357"/>
    <cellStyle name="60% - 强调文字颜色 4 24" xfId="366"/>
    <cellStyle name="60% - 强调文字颜色 4 25" xfId="375"/>
    <cellStyle name="60% - 强调文字颜色 4 3" xfId="1214"/>
    <cellStyle name="60% - 强调文字颜色 4 4" xfId="1215"/>
    <cellStyle name="60% - 强调文字颜色 4 5" xfId="1216"/>
    <cellStyle name="60% - 强调文字颜色 4 6" xfId="1217"/>
    <cellStyle name="60% - 强调文字颜色 4 7" xfId="1218"/>
    <cellStyle name="60% - 强调文字颜色 4 8" xfId="1219"/>
    <cellStyle name="60% - 强调文字颜色 4 9" xfId="1221"/>
    <cellStyle name="60% - 强调文字颜色 5 10" xfId="247"/>
    <cellStyle name="60% - 强调文字颜色 5 11" xfId="252"/>
    <cellStyle name="60% - 强调文字颜色 5 12" xfId="257"/>
    <cellStyle name="60% - 强调文字颜色 5 13" xfId="263"/>
    <cellStyle name="60% - 强调文字颜色 5 14" xfId="269"/>
    <cellStyle name="60% - 强调文字颜色 5 15" xfId="276"/>
    <cellStyle name="60% - 强调文字颜色 5 16" xfId="282"/>
    <cellStyle name="60% - 强调文字颜色 5 17" xfId="456"/>
    <cellStyle name="60% - 强调文字颜色 5 18" xfId="462"/>
    <cellStyle name="60% - 强调文字颜色 5 19" xfId="468"/>
    <cellStyle name="60% - 强调文字颜色 5 2" xfId="1223"/>
    <cellStyle name="60% - 强调文字颜色 5 2 10" xfId="1228"/>
    <cellStyle name="60% - 强调文字颜色 5 2 11" xfId="1233"/>
    <cellStyle name="60% - 强调文字颜色 5 2 12" xfId="1240"/>
    <cellStyle name="60% - 强调文字颜色 5 2 13" xfId="1245"/>
    <cellStyle name="60% - 强调文字颜色 5 2 14" xfId="1248"/>
    <cellStyle name="60% - 强调文字颜色 5 2 15" xfId="1251"/>
    <cellStyle name="60% - 强调文字颜色 5 2 16" xfId="1254"/>
    <cellStyle name="60% - 强调文字颜色 5 2 17" xfId="1257"/>
    <cellStyle name="60% - 强调文字颜色 5 2 18" xfId="1260"/>
    <cellStyle name="60% - 强调文字颜色 5 2 19" xfId="1262"/>
    <cellStyle name="60% - 强调文字颜色 5 2 2" xfId="1160"/>
    <cellStyle name="60% - 强调文字颜色 5 2 20" xfId="1250"/>
    <cellStyle name="60% - 强调文字颜色 5 2 21" xfId="1253"/>
    <cellStyle name="60% - 强调文字颜色 5 2 22" xfId="1256"/>
    <cellStyle name="60% - 强调文字颜色 5 2 23" xfId="1259"/>
    <cellStyle name="60% - 强调文字颜色 5 2 24" xfId="1261"/>
    <cellStyle name="60% - 强调文字颜色 5 2 25" xfId="33"/>
    <cellStyle name="60% - 强调文字颜色 5 2 26" xfId="1263"/>
    <cellStyle name="60% - 强调文字颜色 5 2 27" xfId="1265"/>
    <cellStyle name="60% - 强调文字颜色 5 2 28" xfId="1266"/>
    <cellStyle name="60% - 强调文字颜色 5 2 29" xfId="1267"/>
    <cellStyle name="60% - 强调文字颜色 5 2 3" xfId="1163"/>
    <cellStyle name="60% - 强调文字颜色 5 2 4" xfId="1166"/>
    <cellStyle name="60% - 强调文字颜色 5 2 5" xfId="1170"/>
    <cellStyle name="60% - 强调文字颜色 5 2 6" xfId="1172"/>
    <cellStyle name="60% - 强调文字颜色 5 2 7" xfId="890"/>
    <cellStyle name="60% - 强调文字颜色 5 2 8" xfId="898"/>
    <cellStyle name="60% - 强调文字颜色 5 2 9" xfId="901"/>
    <cellStyle name="60% - 强调文字颜色 5 2_本公支" xfId="1269"/>
    <cellStyle name="60% - 强调文字颜色 5 20" xfId="275"/>
    <cellStyle name="60% - 强调文字颜色 5 21" xfId="281"/>
    <cellStyle name="60% - 强调文字颜色 5 22" xfId="455"/>
    <cellStyle name="60% - 强调文字颜色 5 23" xfId="461"/>
    <cellStyle name="60% - 强调文字颜色 5 24" xfId="467"/>
    <cellStyle name="60% - 强调文字颜色 5 25" xfId="475"/>
    <cellStyle name="60% - 强调文字颜色 5 3" xfId="1272"/>
    <cellStyle name="60% - 强调文字颜色 5 4" xfId="1274"/>
    <cellStyle name="60% - 强调文字颜色 5 5" xfId="1276"/>
    <cellStyle name="60% - 强调文字颜色 5 6" xfId="1278"/>
    <cellStyle name="60% - 强调文字颜色 5 7" xfId="1279"/>
    <cellStyle name="60% - 强调文字颜色 5 8" xfId="1280"/>
    <cellStyle name="60% - 强调文字颜色 5 9" xfId="1281"/>
    <cellStyle name="60% - 强调文字颜色 6 10" xfId="1283"/>
    <cellStyle name="60% - 强调文字颜色 6 11" xfId="918"/>
    <cellStyle name="60% - 强调文字颜色 6 12" xfId="535"/>
    <cellStyle name="60% - 强调文字颜色 6 13" xfId="540"/>
    <cellStyle name="60% - 强调文字颜色 6 14" xfId="545"/>
    <cellStyle name="60% - 强调文字颜色 6 15" xfId="551"/>
    <cellStyle name="60% - 强调文字颜色 6 16" xfId="556"/>
    <cellStyle name="60% - 强调文字颜色 6 17" xfId="562"/>
    <cellStyle name="60% - 强调文字颜色 6 18" xfId="65"/>
    <cellStyle name="60% - 强调文字颜色 6 19" xfId="569"/>
    <cellStyle name="60% - 强调文字颜色 6 2" xfId="1284"/>
    <cellStyle name="60% - 强调文字颜色 6 2 10" xfId="1285"/>
    <cellStyle name="60% - 强调文字颜色 6 2 11" xfId="1286"/>
    <cellStyle name="60% - 强调文字颜色 6 2 12" xfId="1287"/>
    <cellStyle name="60% - 强调文字颜色 6 2 13" xfId="1288"/>
    <cellStyle name="60% - 强调文字颜色 6 2 14" xfId="1291"/>
    <cellStyle name="60% - 强调文字颜色 6 2 15" xfId="1294"/>
    <cellStyle name="60% - 强调文字颜色 6 2 16" xfId="1296"/>
    <cellStyle name="60% - 强调文字颜色 6 2 17" xfId="1298"/>
    <cellStyle name="60% - 强调文字颜色 6 2 18" xfId="1300"/>
    <cellStyle name="60% - 强调文字颜色 6 2 19" xfId="1302"/>
    <cellStyle name="60% - 强调文字颜色 6 2 2" xfId="1303"/>
    <cellStyle name="60% - 强调文字颜色 6 2 20" xfId="1293"/>
    <cellStyle name="60% - 强调文字颜色 6 2 21" xfId="1295"/>
    <cellStyle name="60% - 强调文字颜色 6 2 22" xfId="1297"/>
    <cellStyle name="60% - 强调文字颜色 6 2 23" xfId="1299"/>
    <cellStyle name="60% - 强调文字颜色 6 2 24" xfId="1301"/>
    <cellStyle name="60% - 强调文字颜色 6 2 25" xfId="1304"/>
    <cellStyle name="60% - 强调文字颜色 6 2 26" xfId="1305"/>
    <cellStyle name="60% - 强调文字颜色 6 2 27" xfId="1306"/>
    <cellStyle name="60% - 强调文字颜色 6 2 28" xfId="1308"/>
    <cellStyle name="60% - 强调文字颜色 6 2 29" xfId="1309"/>
    <cellStyle name="60% - 强调文字颜色 6 2 3" xfId="1310"/>
    <cellStyle name="60% - 强调文字颜色 6 2 4" xfId="1312"/>
    <cellStyle name="60% - 强调文字颜色 6 2 5" xfId="1313"/>
    <cellStyle name="60% - 强调文字颜色 6 2 6" xfId="1314"/>
    <cellStyle name="60% - 强调文字颜色 6 2 7" xfId="941"/>
    <cellStyle name="60% - 强调文字颜色 6 2 8" xfId="950"/>
    <cellStyle name="60% - 强调文字颜色 6 2 9" xfId="953"/>
    <cellStyle name="60% - 强调文字颜色 6 2_本公支" xfId="1315"/>
    <cellStyle name="60% - 强调文字颜色 6 20" xfId="550"/>
    <cellStyle name="60% - 强调文字颜色 6 21" xfId="555"/>
    <cellStyle name="60% - 强调文字颜色 6 22" xfId="561"/>
    <cellStyle name="60% - 强调文字颜色 6 23" xfId="64"/>
    <cellStyle name="60% - 强调文字颜色 6 24" xfId="568"/>
    <cellStyle name="60% - 强调文字颜色 6 25" xfId="288"/>
    <cellStyle name="60% - 强调文字颜色 6 3" xfId="1316"/>
    <cellStyle name="60% - 强调文字颜色 6 4" xfId="1317"/>
    <cellStyle name="60% - 强调文字颜色 6 5" xfId="1318"/>
    <cellStyle name="60% - 强调文字颜色 6 6" xfId="1319"/>
    <cellStyle name="60% - 强调文字颜色 6 7" xfId="1320"/>
    <cellStyle name="60% - 强调文字颜色 6 8" xfId="1321"/>
    <cellStyle name="60% - 强调文字颜色 6 9" xfId="1322"/>
    <cellStyle name="6mal" xfId="1323"/>
    <cellStyle name="Accent1" xfId="1324"/>
    <cellStyle name="Accent1 - 20%" xfId="140"/>
    <cellStyle name="Accent1 - 40%" xfId="1326"/>
    <cellStyle name="Accent1 - 60%" xfId="1327"/>
    <cellStyle name="Accent1_33甘肃" xfId="1328"/>
    <cellStyle name="Accent2" xfId="1329"/>
    <cellStyle name="Accent2 - 20%" xfId="1330"/>
    <cellStyle name="Accent2 - 40%" xfId="10"/>
    <cellStyle name="Accent2 - 60%" xfId="1331"/>
    <cellStyle name="Accent2_33甘肃" xfId="1332"/>
    <cellStyle name="Accent3" xfId="1334"/>
    <cellStyle name="Accent3 - 20%" xfId="1335"/>
    <cellStyle name="Accent3 - 40%" xfId="729"/>
    <cellStyle name="Accent3 - 60%" xfId="1079"/>
    <cellStyle name="Accent3_33甘肃" xfId="1027"/>
    <cellStyle name="Accent4" xfId="1336"/>
    <cellStyle name="Accent4 - 20%" xfId="1337"/>
    <cellStyle name="Accent4 - 40%" xfId="1338"/>
    <cellStyle name="Accent4 - 60%" xfId="1290"/>
    <cellStyle name="Accent4_Book1" xfId="1340"/>
    <cellStyle name="Accent5" xfId="1341"/>
    <cellStyle name="Accent5 - 20%" xfId="1342"/>
    <cellStyle name="Accent5 - 40%" xfId="1343"/>
    <cellStyle name="Accent5 - 60%" xfId="1344"/>
    <cellStyle name="Accent5_Book1" xfId="1345"/>
    <cellStyle name="Accent6" xfId="1346"/>
    <cellStyle name="Accent6 - 20%" xfId="1347"/>
    <cellStyle name="Accent6 - 40%" xfId="1348"/>
    <cellStyle name="Accent6 - 60%" xfId="1349"/>
    <cellStyle name="Accent6_33甘肃" xfId="1350"/>
    <cellStyle name="args.style" xfId="8"/>
    <cellStyle name="Bad" xfId="1351"/>
    <cellStyle name="Calc Currency (0)" xfId="1307"/>
    <cellStyle name="Calculation" xfId="1292"/>
    <cellStyle name="Check Cell" xfId="1352"/>
    <cellStyle name="ColLevel_0" xfId="1100"/>
    <cellStyle name="Comma [0]" xfId="1353"/>
    <cellStyle name="comma zerodec" xfId="602"/>
    <cellStyle name="Comma_!!!GO" xfId="1355"/>
    <cellStyle name="Currency [0]" xfId="71"/>
    <cellStyle name="Currency_!!!GO" xfId="1357"/>
    <cellStyle name="Currency1" xfId="1358"/>
    <cellStyle name="Date" xfId="1359"/>
    <cellStyle name="Dollar (zero dec)" xfId="1361"/>
    <cellStyle name="Explanatory Text" xfId="1362"/>
    <cellStyle name="e鯪9Y_x000b_" xfId="1363"/>
    <cellStyle name="Fixed" xfId="1364"/>
    <cellStyle name="gcd" xfId="1365"/>
    <cellStyle name="Good" xfId="1367"/>
    <cellStyle name="Grey" xfId="1369"/>
    <cellStyle name="Header1" xfId="1371"/>
    <cellStyle name="Header2" xfId="1373"/>
    <cellStyle name="Heading 1" xfId="1376"/>
    <cellStyle name="Heading 2" xfId="1378"/>
    <cellStyle name="Heading 3" xfId="1381"/>
    <cellStyle name="Heading 4" xfId="1384"/>
    <cellStyle name="HEADING1" xfId="1387"/>
    <cellStyle name="HEADING2" xfId="1390"/>
    <cellStyle name="Input" xfId="1391"/>
    <cellStyle name="Input [yellow]" xfId="1392"/>
    <cellStyle name="Input Cells" xfId="1393"/>
    <cellStyle name="Input_Book1" xfId="1394"/>
    <cellStyle name="Linked Cell" xfId="1396"/>
    <cellStyle name="Linked Cells" xfId="1397"/>
    <cellStyle name="Millares [0]_96 Risk" xfId="176"/>
    <cellStyle name="Millares_96 Risk" xfId="1398"/>
    <cellStyle name="Milliers [0]_!!!GO" xfId="1264"/>
    <cellStyle name="Milliers_!!!GO" xfId="1399"/>
    <cellStyle name="Moneda [0]_96 Risk" xfId="1400"/>
    <cellStyle name="Moneda_96 Risk" xfId="1402"/>
    <cellStyle name="Mon閠aire [0]_!!!GO" xfId="913"/>
    <cellStyle name="Mon閠aire_!!!GO" xfId="1403"/>
    <cellStyle name="Neutral" xfId="1404"/>
    <cellStyle name="New Times Roman" xfId="1405"/>
    <cellStyle name="no dec" xfId="1406"/>
    <cellStyle name="Norma,_laroux_4_营业在建 (2)_E21" xfId="1408"/>
    <cellStyle name="Normal - Style1" xfId="518"/>
    <cellStyle name="Normal_!!!GO" xfId="1411"/>
    <cellStyle name="Note" xfId="1412"/>
    <cellStyle name="Output" xfId="1413"/>
    <cellStyle name="per.style" xfId="1042"/>
    <cellStyle name="Percent [2]" xfId="1414"/>
    <cellStyle name="Percent_!!!GO" xfId="381"/>
    <cellStyle name="Pourcentage_pldt" xfId="1417"/>
    <cellStyle name="PSChar" xfId="1418"/>
    <cellStyle name="PSDate" xfId="1419"/>
    <cellStyle name="PSDec" xfId="1420"/>
    <cellStyle name="PSHeading" xfId="1422"/>
    <cellStyle name="PSInt" xfId="1423"/>
    <cellStyle name="PSSpacer" xfId="1424"/>
    <cellStyle name="RowLevel_0" xfId="1426"/>
    <cellStyle name="sstot" xfId="1427"/>
    <cellStyle name="Standard_AREAS" xfId="1428"/>
    <cellStyle name="t" xfId="1430"/>
    <cellStyle name="t_HVAC Equipment (3)" xfId="1431"/>
    <cellStyle name="Title" xfId="1432"/>
    <cellStyle name="Total" xfId="1433"/>
    <cellStyle name="Warning Text" xfId="1435"/>
    <cellStyle name="百分比 10" xfId="1436"/>
    <cellStyle name="百分比 2" xfId="1437"/>
    <cellStyle name="百分比 2 2" xfId="1440"/>
    <cellStyle name="百分比 2 3" xfId="48"/>
    <cellStyle name="百分比 3" xfId="1441"/>
    <cellStyle name="百分比 4" xfId="1442"/>
    <cellStyle name="百分比 5" xfId="1443"/>
    <cellStyle name="百分比 6" xfId="1444"/>
    <cellStyle name="百分比 7" xfId="1445"/>
    <cellStyle name="百分比 8" xfId="1446"/>
    <cellStyle name="百分比 9" xfId="1447"/>
    <cellStyle name="捠壿 [0.00]_Region Orders (2)" xfId="1289"/>
    <cellStyle name="捠壿_Region Orders (2)" xfId="1448"/>
    <cellStyle name="编号" xfId="1449"/>
    <cellStyle name="标题 1 10" xfId="1450"/>
    <cellStyle name="标题 1 11" xfId="1451"/>
    <cellStyle name="标题 1 12" xfId="1452"/>
    <cellStyle name="标题 1 13" xfId="1453"/>
    <cellStyle name="标题 1 14" xfId="1454"/>
    <cellStyle name="标题 1 15" xfId="1456"/>
    <cellStyle name="标题 1 16" xfId="1458"/>
    <cellStyle name="标题 1 17" xfId="1460"/>
    <cellStyle name="标题 1 18" xfId="1462"/>
    <cellStyle name="标题 1 19" xfId="1464"/>
    <cellStyle name="标题 1 2" xfId="1465"/>
    <cellStyle name="标题 1 2 10" xfId="1466"/>
    <cellStyle name="标题 1 2 11" xfId="1467"/>
    <cellStyle name="标题 1 2 12" xfId="1468"/>
    <cellStyle name="标题 1 2 13" xfId="1469"/>
    <cellStyle name="标题 1 2 14" xfId="1470"/>
    <cellStyle name="标题 1 2 15" xfId="1473"/>
    <cellStyle name="标题 1 2 16" xfId="1476"/>
    <cellStyle name="标题 1 2 17" xfId="130"/>
    <cellStyle name="标题 1 2 18" xfId="1479"/>
    <cellStyle name="标题 1 2 19" xfId="1482"/>
    <cellStyle name="标题 1 2 2" xfId="1483"/>
    <cellStyle name="标题 1 2 20" xfId="1472"/>
    <cellStyle name="标题 1 2 21" xfId="1475"/>
    <cellStyle name="标题 1 2 22" xfId="129"/>
    <cellStyle name="标题 1 2 23" xfId="1478"/>
    <cellStyle name="标题 1 2 24" xfId="1481"/>
    <cellStyle name="标题 1 2 25" xfId="1485"/>
    <cellStyle name="标题 1 2 26" xfId="1487"/>
    <cellStyle name="标题 1 2 27" xfId="1489"/>
    <cellStyle name="标题 1 2 28" xfId="1490"/>
    <cellStyle name="标题 1 2 29" xfId="1491"/>
    <cellStyle name="标题 1 2 3" xfId="1492"/>
    <cellStyle name="标题 1 2 4" xfId="1493"/>
    <cellStyle name="标题 1 2 5" xfId="1494"/>
    <cellStyle name="标题 1 2 6" xfId="1495"/>
    <cellStyle name="标题 1 2 7" xfId="1496"/>
    <cellStyle name="标题 1 2 8" xfId="1498"/>
    <cellStyle name="标题 1 2 9" xfId="1499"/>
    <cellStyle name="标题 1 2_本公支" xfId="854"/>
    <cellStyle name="标题 1 20" xfId="1455"/>
    <cellStyle name="标题 1 21" xfId="1457"/>
    <cellStyle name="标题 1 22" xfId="1459"/>
    <cellStyle name="标题 1 23" xfId="1461"/>
    <cellStyle name="标题 1 24" xfId="1463"/>
    <cellStyle name="标题 1 25" xfId="1500"/>
    <cellStyle name="标题 1 3" xfId="1501"/>
    <cellStyle name="标题 1 4" xfId="1502"/>
    <cellStyle name="标题 1 5" xfId="1504"/>
    <cellStyle name="标题 1 6" xfId="1506"/>
    <cellStyle name="标题 1 7" xfId="1508"/>
    <cellStyle name="标题 1 8" xfId="1510"/>
    <cellStyle name="标题 1 9" xfId="1512"/>
    <cellStyle name="标题 10" xfId="1513"/>
    <cellStyle name="标题 11" xfId="1515"/>
    <cellStyle name="标题 12" xfId="1516"/>
    <cellStyle name="标题 13" xfId="1517"/>
    <cellStyle name="标题 14" xfId="1519"/>
    <cellStyle name="标题 15" xfId="1521"/>
    <cellStyle name="标题 16" xfId="1523"/>
    <cellStyle name="标题 17" xfId="981"/>
    <cellStyle name="标题 18" xfId="1011"/>
    <cellStyle name="标题 19" xfId="1014"/>
    <cellStyle name="标题 2 10" xfId="1524"/>
    <cellStyle name="标题 2 11" xfId="1525"/>
    <cellStyle name="标题 2 12" xfId="1526"/>
    <cellStyle name="标题 2 13" xfId="1527"/>
    <cellStyle name="标题 2 14" xfId="1528"/>
    <cellStyle name="标题 2 15" xfId="1530"/>
    <cellStyle name="标题 2 16" xfId="1532"/>
    <cellStyle name="标题 2 17" xfId="1534"/>
    <cellStyle name="标题 2 18" xfId="1536"/>
    <cellStyle name="标题 2 19" xfId="1538"/>
    <cellStyle name="标题 2 2" xfId="1539"/>
    <cellStyle name="标题 2 2 10" xfId="1540"/>
    <cellStyle name="标题 2 2 11" xfId="1541"/>
    <cellStyle name="标题 2 2 12" xfId="1542"/>
    <cellStyle name="标题 2 2 13" xfId="1543"/>
    <cellStyle name="标题 2 2 14" xfId="88"/>
    <cellStyle name="标题 2 2 15" xfId="91"/>
    <cellStyle name="标题 2 2 16" xfId="13"/>
    <cellStyle name="标题 2 2 17" xfId="93"/>
    <cellStyle name="标题 2 2 18" xfId="95"/>
    <cellStyle name="标题 2 2 19" xfId="100"/>
    <cellStyle name="标题 2 2 2" xfId="1544"/>
    <cellStyle name="标题 2 2 20" xfId="90"/>
    <cellStyle name="标题 2 2 21" xfId="12"/>
    <cellStyle name="标题 2 2 22" xfId="92"/>
    <cellStyle name="标题 2 2 23" xfId="94"/>
    <cellStyle name="标题 2 2 24" xfId="99"/>
    <cellStyle name="标题 2 2 25" xfId="1545"/>
    <cellStyle name="标题 2 2 26" xfId="1546"/>
    <cellStyle name="标题 2 2 27" xfId="1547"/>
    <cellStyle name="标题 2 2 28" xfId="1548"/>
    <cellStyle name="标题 2 2 29" xfId="1549"/>
    <cellStyle name="标题 2 2 3" xfId="1550"/>
    <cellStyle name="标题 2 2 4" xfId="1551"/>
    <cellStyle name="标题 2 2 5" xfId="1552"/>
    <cellStyle name="标题 2 2 6" xfId="1553"/>
    <cellStyle name="标题 2 2 7" xfId="1554"/>
    <cellStyle name="标题 2 2 8" xfId="1555"/>
    <cellStyle name="标题 2 2 9" xfId="1556"/>
    <cellStyle name="标题 2 2_本公支" xfId="1559"/>
    <cellStyle name="标题 2 20" xfId="1529"/>
    <cellStyle name="标题 2 21" xfId="1531"/>
    <cellStyle name="标题 2 22" xfId="1533"/>
    <cellStyle name="标题 2 23" xfId="1535"/>
    <cellStyle name="标题 2 24" xfId="1537"/>
    <cellStyle name="标题 2 25" xfId="1560"/>
    <cellStyle name="标题 2 3" xfId="1561"/>
    <cellStyle name="标题 2 4" xfId="1562"/>
    <cellStyle name="标题 2 5" xfId="1563"/>
    <cellStyle name="标题 2 6" xfId="1564"/>
    <cellStyle name="标题 2 7" xfId="1565"/>
    <cellStyle name="标题 2 8" xfId="1566"/>
    <cellStyle name="标题 2 9" xfId="1567"/>
    <cellStyle name="标题 20" xfId="1520"/>
    <cellStyle name="标题 21" xfId="1522"/>
    <cellStyle name="标题 22" xfId="980"/>
    <cellStyle name="标题 23" xfId="1010"/>
    <cellStyle name="标题 24" xfId="1013"/>
    <cellStyle name="标题 25" xfId="1017"/>
    <cellStyle name="标题 26" xfId="1020"/>
    <cellStyle name="标题 27" xfId="1023"/>
    <cellStyle name="标题 28" xfId="1026"/>
    <cellStyle name="标题 3 10" xfId="1568"/>
    <cellStyle name="标题 3 11" xfId="1569"/>
    <cellStyle name="标题 3 12" xfId="1570"/>
    <cellStyle name="标题 3 13" xfId="1571"/>
    <cellStyle name="标题 3 14" xfId="1572"/>
    <cellStyle name="标题 3 15" xfId="1574"/>
    <cellStyle name="标题 3 16" xfId="1576"/>
    <cellStyle name="标题 3 17" xfId="1578"/>
    <cellStyle name="标题 3 18" xfId="1580"/>
    <cellStyle name="标题 3 19" xfId="1582"/>
    <cellStyle name="标题 3 2" xfId="1471"/>
    <cellStyle name="标题 3 2 10" xfId="1583"/>
    <cellStyle name="标题 3 2 11" xfId="1584"/>
    <cellStyle name="标题 3 2 12" xfId="1585"/>
    <cellStyle name="标题 3 2 13" xfId="1586"/>
    <cellStyle name="标题 3 2 14" xfId="1588"/>
    <cellStyle name="标题 3 2 15" xfId="1592"/>
    <cellStyle name="标题 3 2 16" xfId="1594"/>
    <cellStyle name="标题 3 2 17" xfId="1596"/>
    <cellStyle name="标题 3 2 18" xfId="1598"/>
    <cellStyle name="标题 3 2 19" xfId="1600"/>
    <cellStyle name="标题 3 2 2" xfId="1602"/>
    <cellStyle name="标题 3 2 20" xfId="1591"/>
    <cellStyle name="标题 3 2 21" xfId="1593"/>
    <cellStyle name="标题 3 2 22" xfId="1595"/>
    <cellStyle name="标题 3 2 23" xfId="1597"/>
    <cellStyle name="标题 3 2 24" xfId="1599"/>
    <cellStyle name="标题 3 2 25" xfId="1603"/>
    <cellStyle name="标题 3 2 26" xfId="1604"/>
    <cellStyle name="标题 3 2 27" xfId="1605"/>
    <cellStyle name="标题 3 2 28" xfId="1606"/>
    <cellStyle name="标题 3 2 29" xfId="1607"/>
    <cellStyle name="标题 3 2 3" xfId="1609"/>
    <cellStyle name="标题 3 2 4" xfId="1611"/>
    <cellStyle name="标题 3 2 5" xfId="1613"/>
    <cellStyle name="标题 3 2 6" xfId="1615"/>
    <cellStyle name="标题 3 2 7" xfId="1616"/>
    <cellStyle name="标题 3 2 8" xfId="1618"/>
    <cellStyle name="标题 3 2 9" xfId="1621"/>
    <cellStyle name="标题 3 2_本公支" xfId="1041"/>
    <cellStyle name="标题 3 20" xfId="1573"/>
    <cellStyle name="标题 3 21" xfId="1575"/>
    <cellStyle name="标题 3 22" xfId="1577"/>
    <cellStyle name="标题 3 23" xfId="1579"/>
    <cellStyle name="标题 3 24" xfId="1581"/>
    <cellStyle name="标题 3 25" xfId="1622"/>
    <cellStyle name="标题 3 3" xfId="1474"/>
    <cellStyle name="标题 3 4" xfId="128"/>
    <cellStyle name="标题 3 5" xfId="1477"/>
    <cellStyle name="标题 3 6" xfId="1480"/>
    <cellStyle name="标题 3 7" xfId="1484"/>
    <cellStyle name="标题 3 8" xfId="1486"/>
    <cellStyle name="标题 3 9" xfId="1488"/>
    <cellStyle name="标题 4 10" xfId="1624"/>
    <cellStyle name="标题 4 11" xfId="1626"/>
    <cellStyle name="标题 4 12" xfId="1628"/>
    <cellStyle name="标题 4 13" xfId="1630"/>
    <cellStyle name="标题 4 14" xfId="1632"/>
    <cellStyle name="标题 4 15" xfId="1635"/>
    <cellStyle name="标题 4 16" xfId="1637"/>
    <cellStyle name="标题 4 17" xfId="1640"/>
    <cellStyle name="标题 4 18" xfId="1642"/>
    <cellStyle name="标题 4 19" xfId="1644"/>
    <cellStyle name="标题 4 2" xfId="1620"/>
    <cellStyle name="标题 4 2 10" xfId="1645"/>
    <cellStyle name="标题 4 2 11" xfId="1360"/>
    <cellStyle name="标题 4 2 12" xfId="1646"/>
    <cellStyle name="标题 4 2 13" xfId="1647"/>
    <cellStyle name="标题 4 2 14" xfId="1648"/>
    <cellStyle name="标题 4 2 15" xfId="1651"/>
    <cellStyle name="标题 4 2 16" xfId="1653"/>
    <cellStyle name="标题 4 2 17" xfId="1655"/>
    <cellStyle name="标题 4 2 18" xfId="1657"/>
    <cellStyle name="标题 4 2 19" xfId="1659"/>
    <cellStyle name="标题 4 2 2" xfId="1660"/>
    <cellStyle name="标题 4 2 20" xfId="1650"/>
    <cellStyle name="标题 4 2 21" xfId="1652"/>
    <cellStyle name="标题 4 2 22" xfId="1654"/>
    <cellStyle name="标题 4 2 23" xfId="1656"/>
    <cellStyle name="标题 4 2 24" xfId="1658"/>
    <cellStyle name="标题 4 2 25" xfId="1222"/>
    <cellStyle name="标题 4 2 26" xfId="1271"/>
    <cellStyle name="标题 4 2 27" xfId="1273"/>
    <cellStyle name="标题 4 2 28" xfId="1275"/>
    <cellStyle name="标题 4 2 29" xfId="1277"/>
    <cellStyle name="标题 4 2 3" xfId="1661"/>
    <cellStyle name="标题 4 2 4" xfId="1662"/>
    <cellStyle name="标题 4 2 5" xfId="1663"/>
    <cellStyle name="标题 4 2 6" xfId="1664"/>
    <cellStyle name="标题 4 2 7" xfId="1665"/>
    <cellStyle name="标题 4 2 8" xfId="1666"/>
    <cellStyle name="标题 4 2 9" xfId="1668"/>
    <cellStyle name="标题 4 2_本公支" xfId="1669"/>
    <cellStyle name="标题 4 20" xfId="1634"/>
    <cellStyle name="标题 4 21" xfId="1636"/>
    <cellStyle name="标题 4 22" xfId="1639"/>
    <cellStyle name="标题 4 23" xfId="1641"/>
    <cellStyle name="标题 4 24" xfId="1643"/>
    <cellStyle name="标题 4 25" xfId="1670"/>
    <cellStyle name="标题 4 3" xfId="1672"/>
    <cellStyle name="标题 4 4" xfId="1674"/>
    <cellStyle name="标题 4 5" xfId="1675"/>
    <cellStyle name="标题 4 6" xfId="1676"/>
    <cellStyle name="标题 4 7" xfId="1677"/>
    <cellStyle name="标题 4 8" xfId="1678"/>
    <cellStyle name="标题 4 9" xfId="1679"/>
    <cellStyle name="标题 5" xfId="646"/>
    <cellStyle name="标题 5 10" xfId="658"/>
    <cellStyle name="标题 5 11" xfId="660"/>
    <cellStyle name="标题 5 12" xfId="662"/>
    <cellStyle name="标题 5 13" xfId="664"/>
    <cellStyle name="标题 5 14" xfId="666"/>
    <cellStyle name="标题 5 15" xfId="84"/>
    <cellStyle name="标题 5 16" xfId="1681"/>
    <cellStyle name="标题 5 17" xfId="1683"/>
    <cellStyle name="标题 5 18" xfId="1685"/>
    <cellStyle name="标题 5 19" xfId="1687"/>
    <cellStyle name="标题 5 2" xfId="1688"/>
    <cellStyle name="标题 5 20" xfId="83"/>
    <cellStyle name="标题 5 21" xfId="1680"/>
    <cellStyle name="标题 5 22" xfId="1682"/>
    <cellStyle name="标题 5 23" xfId="1684"/>
    <cellStyle name="标题 5 24" xfId="1686"/>
    <cellStyle name="标题 5 25" xfId="1689"/>
    <cellStyle name="标题 5 26" xfId="1690"/>
    <cellStyle name="标题 5 27" xfId="1691"/>
    <cellStyle name="标题 5 28" xfId="1692"/>
    <cellStyle name="标题 5 29" xfId="1693"/>
    <cellStyle name="标题 5 3" xfId="1694"/>
    <cellStyle name="标题 5 4" xfId="1695"/>
    <cellStyle name="标题 5 5" xfId="1696"/>
    <cellStyle name="标题 5 6" xfId="1697"/>
    <cellStyle name="标题 5 7" xfId="1698"/>
    <cellStyle name="标题 5 8" xfId="1699"/>
    <cellStyle name="标题 5 9" xfId="1700"/>
    <cellStyle name="标题 6" xfId="648"/>
    <cellStyle name="标题 7" xfId="650"/>
    <cellStyle name="标题 8" xfId="652"/>
    <cellStyle name="标题 9" xfId="1701"/>
    <cellStyle name="标题1" xfId="1704"/>
    <cellStyle name="表标题" xfId="1705"/>
    <cellStyle name="部门" xfId="1711"/>
    <cellStyle name="差 10" xfId="1712"/>
    <cellStyle name="差 11" xfId="1713"/>
    <cellStyle name="差 12" xfId="1714"/>
    <cellStyle name="差 13" xfId="1716"/>
    <cellStyle name="差 14" xfId="1717"/>
    <cellStyle name="差 15" xfId="1719"/>
    <cellStyle name="差 16" xfId="1721"/>
    <cellStyle name="差 17" xfId="1723"/>
    <cellStyle name="差 18" xfId="1725"/>
    <cellStyle name="差 19" xfId="1727"/>
    <cellStyle name="差 2" xfId="1729"/>
    <cellStyle name="差 2 10" xfId="1730"/>
    <cellStyle name="差 2 11" xfId="1731"/>
    <cellStyle name="差 2 12" xfId="1732"/>
    <cellStyle name="差 2 13" xfId="1733"/>
    <cellStyle name="差 2 14" xfId="1735"/>
    <cellStyle name="差 2 15" xfId="1737"/>
    <cellStyle name="差 2 16" xfId="1739"/>
    <cellStyle name="差 2 17" xfId="1741"/>
    <cellStyle name="差 2 18" xfId="1743"/>
    <cellStyle name="差 2 19" xfId="1745"/>
    <cellStyle name="差 2 2" xfId="1746"/>
    <cellStyle name="差 2 20" xfId="1736"/>
    <cellStyle name="差 2 21" xfId="1738"/>
    <cellStyle name="差 2 22" xfId="1740"/>
    <cellStyle name="差 2 23" xfId="1742"/>
    <cellStyle name="差 2 24" xfId="1744"/>
    <cellStyle name="差 2 25" xfId="1747"/>
    <cellStyle name="差 2 26" xfId="1749"/>
    <cellStyle name="差 2 27" xfId="1751"/>
    <cellStyle name="差 2 28" xfId="1753"/>
    <cellStyle name="差 2 29" xfId="1755"/>
    <cellStyle name="差 2 3" xfId="1756"/>
    <cellStyle name="差 2 4" xfId="1757"/>
    <cellStyle name="差 2 5" xfId="1008"/>
    <cellStyle name="差 2 6" xfId="1758"/>
    <cellStyle name="差 2 7" xfId="1759"/>
    <cellStyle name="差 2 8" xfId="1760"/>
    <cellStyle name="差 2 9" xfId="1761"/>
    <cellStyle name="差 2_本公支" xfId="1153"/>
    <cellStyle name="差 20" xfId="1718"/>
    <cellStyle name="差 21" xfId="1720"/>
    <cellStyle name="差 22" xfId="1722"/>
    <cellStyle name="差 23" xfId="1724"/>
    <cellStyle name="差 24" xfId="1726"/>
    <cellStyle name="差 25" xfId="1762"/>
    <cellStyle name="差 3" xfId="1765"/>
    <cellStyle name="差 4" xfId="1767"/>
    <cellStyle name="差 5" xfId="1769"/>
    <cellStyle name="差 6" xfId="1771"/>
    <cellStyle name="差 7" xfId="52"/>
    <cellStyle name="差 8" xfId="1772"/>
    <cellStyle name="差 9" xfId="1774"/>
    <cellStyle name="差_~4190974" xfId="1775"/>
    <cellStyle name="差_~5676413" xfId="1777"/>
    <cellStyle name="差_00省级(打印)" xfId="1779"/>
    <cellStyle name="差_00省级(定稿)" xfId="1781"/>
    <cellStyle name="差_03昭通" xfId="1782"/>
    <cellStyle name="差_0502通海县" xfId="1783"/>
    <cellStyle name="差_05潍坊" xfId="1270"/>
    <cellStyle name="差_05玉溪" xfId="1784"/>
    <cellStyle name="差_0605石屏县" xfId="1789"/>
    <cellStyle name="差_07临沂" xfId="1220"/>
    <cellStyle name="差_1003牟定县" xfId="1791"/>
    <cellStyle name="差_10月月报大表" xfId="1195"/>
    <cellStyle name="差_1110洱源县" xfId="1792"/>
    <cellStyle name="差_11大理" xfId="1793"/>
    <cellStyle name="差_12滨州" xfId="1794"/>
    <cellStyle name="差_2、土地面积、人口、粮食产量基本情况" xfId="1795"/>
    <cellStyle name="差_2006年分析表" xfId="1773"/>
    <cellStyle name="差_2006年基础数据" xfId="1325"/>
    <cellStyle name="差_2006年全省财力计算表（中央、决算）" xfId="1796"/>
    <cellStyle name="差_2006年水利统计指标统计表" xfId="426"/>
    <cellStyle name="差_2006年在职人员情况" xfId="1797"/>
    <cellStyle name="差_2007年超收额预计（3000亿）" xfId="1799"/>
    <cellStyle name="差_2007年检察院案件数" xfId="1333"/>
    <cellStyle name="差_2007年可用财力" xfId="1800"/>
    <cellStyle name="差_2007年人员分部门统计表" xfId="1801"/>
    <cellStyle name="差_2007年政法部门业务指标" xfId="1803"/>
    <cellStyle name="差_2008年县级公安保障标准落实奖励经费分配测算" xfId="1425"/>
    <cellStyle name="差_2008云南省分县市中小学教职工统计表（教育厅提供）" xfId="1804"/>
    <cellStyle name="差_2009年一般性转移支付标准工资" xfId="440"/>
    <cellStyle name="差_2009年一般性转移支付标准工资_~4190974" xfId="1806"/>
    <cellStyle name="差_2009年一般性转移支付标准工资_~5676413" xfId="1807"/>
    <cellStyle name="差_2009年一般性转移支付标准工资_不用软件计算9.1不考虑经费管理评价xl" xfId="1808"/>
    <cellStyle name="差_2009年一般性转移支付标准工资_地方配套按人均增幅控制8.30xl" xfId="1809"/>
    <cellStyle name="差_2009年一般性转移支付标准工资_地方配套按人均增幅控制8.30一般预算平均增幅、人均可用财力平均增幅两次控制、社会治安系数调整、案件数调整xl" xfId="1811"/>
    <cellStyle name="差_2009年一般性转移支付标准工资_地方配套按人均增幅控制8.31（调整结案率后）xl" xfId="1812"/>
    <cellStyle name="差_2009年一般性转移支付标准工资_奖励补助测算5.22测试" xfId="1191"/>
    <cellStyle name="差_2009年一般性转移支付标准工资_奖励补助测算5.23新" xfId="1814"/>
    <cellStyle name="差_2009年一般性转移支付标准工资_奖励补助测算5.24冯铸" xfId="1815"/>
    <cellStyle name="差_2009年一般性转移支付标准工资_奖励补助测算7.23" xfId="1816"/>
    <cellStyle name="差_2009年一般性转移支付标准工资_奖励补助测算7.25" xfId="1817"/>
    <cellStyle name="差_2009年一般性转移支付标准工资_奖励补助测算7.25 (version 1) (version 1)" xfId="1819"/>
    <cellStyle name="差_2011年09月月报大表" xfId="727"/>
    <cellStyle name="差_2013年南宁市国有资本经营决算报表(1)" xfId="1820"/>
    <cellStyle name="差_2016年人大预算报表（20160108）小资主任" xfId="1821"/>
    <cellStyle name="差_22湖南" xfId="1823"/>
    <cellStyle name="差_27重庆" xfId="1824"/>
    <cellStyle name="差_28四川" xfId="1828"/>
    <cellStyle name="差_30云南" xfId="1829"/>
    <cellStyle name="差_33甘肃" xfId="1830"/>
    <cellStyle name="差_34青海" xfId="155"/>
    <cellStyle name="差_530623_2006年县级财政报表附表" xfId="1832"/>
    <cellStyle name="差_530629_2006年县级财政报表附表" xfId="1833"/>
    <cellStyle name="差_5334_2006年迪庆县级财政报表附表" xfId="1834"/>
    <cellStyle name="差_Book1" xfId="1836"/>
    <cellStyle name="差_Book1_1" xfId="1587"/>
    <cellStyle name="差_Book1_1_Book1" xfId="1839"/>
    <cellStyle name="差_Book1_2" xfId="1590"/>
    <cellStyle name="差_Book1_Book1" xfId="1840"/>
    <cellStyle name="差_Book2" xfId="74"/>
    <cellStyle name="差_M01-2(州市补助收入)" xfId="1841"/>
    <cellStyle name="差_M03" xfId="208"/>
    <cellStyle name="差_本公支" xfId="1842"/>
    <cellStyle name="差_补充表" xfId="1401"/>
    <cellStyle name="差_不用软件计算9.1不考虑经费管理评价xl" xfId="1843"/>
    <cellStyle name="差_财政供养人员" xfId="1844"/>
    <cellStyle name="差_财政支出对上级的依赖程度" xfId="1848"/>
    <cellStyle name="差_城建部门" xfId="1849"/>
    <cellStyle name="差_地方配套按人均增幅控制8.30xl" xfId="1069"/>
    <cellStyle name="差_地方配套按人均增幅控制8.30一般预算平均增幅、人均可用财力平均增幅两次控制、社会治安系数调整、案件数调整xl" xfId="1850"/>
    <cellStyle name="差_地方配套按人均增幅控制8.31（调整结案率后）xl" xfId="1851"/>
    <cellStyle name="差_第五部分(才淼、饶永宏）" xfId="1649"/>
    <cellStyle name="差_第一部分：综合全" xfId="1854"/>
    <cellStyle name="差_高中教师人数（教育厅1.6日提供）" xfId="1856"/>
    <cellStyle name="差_各市上报2013年收入任务分解落实方案" xfId="1857"/>
    <cellStyle name="差_汇总" xfId="1858"/>
    <cellStyle name="差_汇总-县级财政报表附表" xfId="1859"/>
    <cellStyle name="差_基础数据分析" xfId="1860"/>
    <cellStyle name="差_检验表" xfId="1861"/>
    <cellStyle name="差_检验表（调整后）" xfId="1863"/>
    <cellStyle name="差_江西超收收入安排（1-10月份）" xfId="1853"/>
    <cellStyle name="差_江西超收收入安排（1-10月份）新" xfId="1864"/>
    <cellStyle name="差_奖励补助测算5.22测试" xfId="1865"/>
    <cellStyle name="差_奖励补助测算5.23新" xfId="1867"/>
    <cellStyle name="差_奖励补助测算5.24冯铸" xfId="1868"/>
    <cellStyle name="差_奖励补助测算7.23" xfId="1869"/>
    <cellStyle name="差_奖励补助测算7.25" xfId="1870"/>
    <cellStyle name="差_奖励补助测算7.25 (version 1) (version 1)" xfId="1871"/>
    <cellStyle name="差_教师绩效工资测算表（离退休按各地上报数测算）2009年1月1日" xfId="1802"/>
    <cellStyle name="差_教育厅提供义务教育及高中教师人数（2009年1月6日）" xfId="1872"/>
    <cellStyle name="差_历年教师人数" xfId="1873"/>
    <cellStyle name="差_丽江汇总" xfId="1874"/>
    <cellStyle name="差_辽宁省2007年1-10月份一般预算收入超收及安排情况统计表" xfId="1875"/>
    <cellStyle name="差_平邑" xfId="721"/>
    <cellStyle name="差_三季度－表二" xfId="861"/>
    <cellStyle name="差_同德" xfId="1710"/>
    <cellStyle name="差_统计表" xfId="930"/>
    <cellStyle name="差_卫生部门" xfId="1877"/>
    <cellStyle name="差_文体广播部门" xfId="1878"/>
    <cellStyle name="差_下半年禁毒办案经费分配2544.3万元" xfId="273"/>
    <cellStyle name="差_下半年禁吸戒毒经费1000万元" xfId="1879"/>
    <cellStyle name="差_县级公安机关公用经费标准奖励测算方案（定稿）" xfId="1880"/>
    <cellStyle name="差_县级基础数据" xfId="1881"/>
    <cellStyle name="差_业务工作量指标" xfId="741"/>
    <cellStyle name="差_义务教育阶段教职工人数（教育厅提供最终）" xfId="1882"/>
    <cellStyle name="差_云南农村义务教育统计表" xfId="1239"/>
    <cellStyle name="差_云南省2008年中小学教师人数统计表" xfId="1883"/>
    <cellStyle name="差_云南省2008年中小学教职工情况（教育厅提供20090101加工整理）" xfId="985"/>
    <cellStyle name="差_云南省2008年转移支付测算——州市本级考核部分及政策性测算" xfId="1884"/>
    <cellStyle name="差_指标四" xfId="1885"/>
    <cellStyle name="差_指标五" xfId="1887"/>
    <cellStyle name="差_自治区本级政府性基金情况表" xfId="1888"/>
    <cellStyle name="常规" xfId="0" builtinId="0"/>
    <cellStyle name="常规 10" xfId="1366"/>
    <cellStyle name="常规 10 10" xfId="2962"/>
    <cellStyle name="常规 10 2" xfId="1890"/>
    <cellStyle name="常规 10 2 2" xfId="2963"/>
    <cellStyle name="常规 10 3" xfId="1891"/>
    <cellStyle name="常规 10 4" xfId="1892"/>
    <cellStyle name="常规 10 5" xfId="2964"/>
    <cellStyle name="常规 10 5 2" xfId="2965"/>
    <cellStyle name="常规 10 6" xfId="2966"/>
    <cellStyle name="常规 10 7" xfId="2971"/>
    <cellStyle name="常规 100" xfId="1893"/>
    <cellStyle name="常规 101" xfId="1894"/>
    <cellStyle name="常规 102" xfId="1895"/>
    <cellStyle name="常规 103" xfId="1896"/>
    <cellStyle name="常规 104" xfId="1897"/>
    <cellStyle name="常规 105" xfId="1899"/>
    <cellStyle name="常规 106" xfId="1901"/>
    <cellStyle name="常规 107" xfId="1903"/>
    <cellStyle name="常规 108" xfId="1906"/>
    <cellStyle name="常规 109" xfId="1909"/>
    <cellStyle name="常规 11" xfId="1910"/>
    <cellStyle name="常规 110" xfId="1898"/>
    <cellStyle name="常规 111" xfId="1900"/>
    <cellStyle name="常规 112" xfId="1902"/>
    <cellStyle name="常规 113" xfId="1905"/>
    <cellStyle name="常规 114" xfId="1908"/>
    <cellStyle name="常规 115" xfId="1913"/>
    <cellStyle name="常规 116" xfId="504"/>
    <cellStyle name="常规 117" xfId="509"/>
    <cellStyle name="常规 118" xfId="676"/>
    <cellStyle name="常规 119" xfId="680"/>
    <cellStyle name="常规 12" xfId="1914"/>
    <cellStyle name="常规 120" xfId="1912"/>
    <cellStyle name="常规 121" xfId="503"/>
    <cellStyle name="常规 122" xfId="508"/>
    <cellStyle name="常规 123" xfId="675"/>
    <cellStyle name="常规 124" xfId="679"/>
    <cellStyle name="常规 125" xfId="684"/>
    <cellStyle name="常规 126" xfId="687"/>
    <cellStyle name="常规 127" xfId="691"/>
    <cellStyle name="常规 128" xfId="695"/>
    <cellStyle name="常规 129" xfId="699"/>
    <cellStyle name="常规 13" xfId="1915"/>
    <cellStyle name="常规 130" xfId="683"/>
    <cellStyle name="常规 131" xfId="686"/>
    <cellStyle name="常规 132" xfId="690"/>
    <cellStyle name="常规 133" xfId="694"/>
    <cellStyle name="常规 134" xfId="698"/>
    <cellStyle name="常规 135" xfId="703"/>
    <cellStyle name="常规 136" xfId="739"/>
    <cellStyle name="常规 137" xfId="1918"/>
    <cellStyle name="常规 138" xfId="1921"/>
    <cellStyle name="常规 139" xfId="1925"/>
    <cellStyle name="常规 139 2" xfId="1926"/>
    <cellStyle name="常规 139 3" xfId="1927"/>
    <cellStyle name="常规 139 4" xfId="1928"/>
    <cellStyle name="常规 139 5" xfId="1929"/>
    <cellStyle name="常规 139 5 2" xfId="1932"/>
    <cellStyle name="常规 139 6" xfId="1933"/>
    <cellStyle name="常规 14" xfId="1934"/>
    <cellStyle name="常规 140" xfId="702"/>
    <cellStyle name="常规 141" xfId="738"/>
    <cellStyle name="常规 142" xfId="1917"/>
    <cellStyle name="常规 143" xfId="1920"/>
    <cellStyle name="常规 144" xfId="1924"/>
    <cellStyle name="常规 145" xfId="1937"/>
    <cellStyle name="常规 146" xfId="1940"/>
    <cellStyle name="常规 146 2" xfId="1941"/>
    <cellStyle name="常规 147" xfId="1944"/>
    <cellStyle name="常规 148" xfId="1948"/>
    <cellStyle name="常规 149" xfId="1952"/>
    <cellStyle name="常规 149 2" xfId="1953"/>
    <cellStyle name="常规 15" xfId="1955"/>
    <cellStyle name="常规 150" xfId="1936"/>
    <cellStyle name="常规 151" xfId="1939"/>
    <cellStyle name="常规 152" xfId="1943"/>
    <cellStyle name="常规 152 2" xfId="1956"/>
    <cellStyle name="常规 153" xfId="1947"/>
    <cellStyle name="常规 154" xfId="1951"/>
    <cellStyle name="常规 155" xfId="1959"/>
    <cellStyle name="常规 156" xfId="1962"/>
    <cellStyle name="常规 157" xfId="1965"/>
    <cellStyle name="常规 158" xfId="2968"/>
    <cellStyle name="常规 159" xfId="2972"/>
    <cellStyle name="常规 16" xfId="1967"/>
    <cellStyle name="常规 161" xfId="2969"/>
    <cellStyle name="常规 162" xfId="2970"/>
    <cellStyle name="常规 17" xfId="1969"/>
    <cellStyle name="常规 18" xfId="1971"/>
    <cellStyle name="常规 19" xfId="1973"/>
    <cellStyle name="常规 2" xfId="1975"/>
    <cellStyle name="常规 2 10" xfId="1977"/>
    <cellStyle name="常规 2 100" xfId="1979"/>
    <cellStyle name="常规 2 101" xfId="1980"/>
    <cellStyle name="常规 2 102" xfId="1981"/>
    <cellStyle name="常规 2 103" xfId="1982"/>
    <cellStyle name="常规 2 104" xfId="1983"/>
    <cellStyle name="常规 2 105" xfId="1985"/>
    <cellStyle name="常规 2 106" xfId="1987"/>
    <cellStyle name="常规 2 107" xfId="1989"/>
    <cellStyle name="常规 2 108" xfId="1991"/>
    <cellStyle name="常规 2 109" xfId="1993"/>
    <cellStyle name="常规 2 11" xfId="1995"/>
    <cellStyle name="常规 2 110" xfId="1984"/>
    <cellStyle name="常规 2 111" xfId="1986"/>
    <cellStyle name="常规 2 112" xfId="1988"/>
    <cellStyle name="常规 2 113" xfId="1990"/>
    <cellStyle name="常规 2 114" xfId="1992"/>
    <cellStyle name="常规 2 115" xfId="1997"/>
    <cellStyle name="常规 2 116" xfId="1999"/>
    <cellStyle name="常规 2 116 2" xfId="2000"/>
    <cellStyle name="常规 2 116 3" xfId="2001"/>
    <cellStyle name="常规 2 116 4" xfId="2002"/>
    <cellStyle name="常规 2 116 5" xfId="2003"/>
    <cellStyle name="常规 2 116 5 2" xfId="1311"/>
    <cellStyle name="常规 2 116 6" xfId="2004"/>
    <cellStyle name="常规 2 117" xfId="2005"/>
    <cellStyle name="常规 2 118" xfId="2006"/>
    <cellStyle name="常规 2 119" xfId="2007"/>
    <cellStyle name="常规 2 12" xfId="1847"/>
    <cellStyle name="常规 2 120" xfId="1996"/>
    <cellStyle name="常规 2 121" xfId="1998"/>
    <cellStyle name="常规 2 13" xfId="2009"/>
    <cellStyle name="常规 2 14" xfId="2011"/>
    <cellStyle name="常规 2 15" xfId="2014"/>
    <cellStyle name="常规 2 16" xfId="2017"/>
    <cellStyle name="常规 2 17" xfId="2019"/>
    <cellStyle name="常规 2 18" xfId="2021"/>
    <cellStyle name="常规 2 19" xfId="2023"/>
    <cellStyle name="常规 2 2" xfId="394"/>
    <cellStyle name="常规 2 2 10" xfId="2024"/>
    <cellStyle name="常规 2 2 11" xfId="2025"/>
    <cellStyle name="常规 2 2 12" xfId="2026"/>
    <cellStyle name="常规 2 2 13" xfId="2027"/>
    <cellStyle name="常规 2 2 14" xfId="2028"/>
    <cellStyle name="常规 2 2 15" xfId="2030"/>
    <cellStyle name="常规 2 2 16" xfId="2032"/>
    <cellStyle name="常规 2 2 17" xfId="2034"/>
    <cellStyle name="常规 2 2 18" xfId="2036"/>
    <cellStyle name="常规 2 2 19" xfId="2038"/>
    <cellStyle name="常规 2 2 2" xfId="2039"/>
    <cellStyle name="常规 2 2 20" xfId="2029"/>
    <cellStyle name="常规 2 2 21" xfId="2031"/>
    <cellStyle name="常规 2 2 22" xfId="2033"/>
    <cellStyle name="常规 2 2 23" xfId="2035"/>
    <cellStyle name="常规 2 2 24" xfId="2037"/>
    <cellStyle name="常规 2 2 25" xfId="2041"/>
    <cellStyle name="常规 2 2 26" xfId="2043"/>
    <cellStyle name="常规 2 2 27" xfId="2045"/>
    <cellStyle name="常规 2 2 28" xfId="2047"/>
    <cellStyle name="常规 2 2 29" xfId="2049"/>
    <cellStyle name="常规 2 2 3" xfId="2050"/>
    <cellStyle name="常规 2 2 30" xfId="2040"/>
    <cellStyle name="常规 2 2 31" xfId="2042"/>
    <cellStyle name="常规 2 2 32" xfId="2044"/>
    <cellStyle name="常规 2 2 33" xfId="2046"/>
    <cellStyle name="常规 2 2 34" xfId="2048"/>
    <cellStyle name="常规 2 2 35" xfId="2052"/>
    <cellStyle name="常规 2 2 36" xfId="2054"/>
    <cellStyle name="常规 2 2 37" xfId="2056"/>
    <cellStyle name="常规 2 2 38" xfId="2058"/>
    <cellStyle name="常规 2 2 39" xfId="2060"/>
    <cellStyle name="常规 2 2 4" xfId="2061"/>
    <cellStyle name="常规 2 2 40" xfId="2051"/>
    <cellStyle name="常规 2 2 41" xfId="2053"/>
    <cellStyle name="常规 2 2 42" xfId="2055"/>
    <cellStyle name="常规 2 2 43" xfId="2057"/>
    <cellStyle name="常规 2 2 44" xfId="2059"/>
    <cellStyle name="常规 2 2 45" xfId="2063"/>
    <cellStyle name="常规 2 2 46" xfId="2065"/>
    <cellStyle name="常规 2 2 47" xfId="2067"/>
    <cellStyle name="常规 2 2 48" xfId="1931"/>
    <cellStyle name="常规 2 2 49" xfId="2069"/>
    <cellStyle name="常规 2 2 5" xfId="2070"/>
    <cellStyle name="常规 2 2 50" xfId="2062"/>
    <cellStyle name="常规 2 2 51" xfId="2064"/>
    <cellStyle name="常规 2 2 52" xfId="2066"/>
    <cellStyle name="常规 2 2 53" xfId="1930"/>
    <cellStyle name="常规 2 2 54" xfId="2068"/>
    <cellStyle name="常规 2 2 55" xfId="2071"/>
    <cellStyle name="常规 2 2 6" xfId="2072"/>
    <cellStyle name="常规 2 2 7" xfId="2073"/>
    <cellStyle name="常规 2 2 8" xfId="2074"/>
    <cellStyle name="常规 2 2 9" xfId="2075"/>
    <cellStyle name="常规 2 2_Book1" xfId="2076"/>
    <cellStyle name="常规 2 20" xfId="2013"/>
    <cellStyle name="常规 2 21" xfId="2016"/>
    <cellStyle name="常规 2 22" xfId="2018"/>
    <cellStyle name="常规 2 23" xfId="2020"/>
    <cellStyle name="常规 2 24" xfId="2022"/>
    <cellStyle name="常规 2 25" xfId="2078"/>
    <cellStyle name="常规 2 26" xfId="2080"/>
    <cellStyle name="常规 2 27" xfId="2082"/>
    <cellStyle name="常规 2 28" xfId="2084"/>
    <cellStyle name="常规 2 29" xfId="2086"/>
    <cellStyle name="常规 2 3" xfId="396"/>
    <cellStyle name="常规 2 30" xfId="2077"/>
    <cellStyle name="常规 2 31" xfId="2079"/>
    <cellStyle name="常规 2 32" xfId="2081"/>
    <cellStyle name="常规 2 33" xfId="2083"/>
    <cellStyle name="常规 2 34" xfId="2085"/>
    <cellStyle name="常规 2 35" xfId="2088"/>
    <cellStyle name="常规 2 36" xfId="2090"/>
    <cellStyle name="常规 2 37" xfId="2092"/>
    <cellStyle name="常规 2 38" xfId="2094"/>
    <cellStyle name="常规 2 39" xfId="2096"/>
    <cellStyle name="常规 2 4" xfId="398"/>
    <cellStyle name="常规 2 40" xfId="2087"/>
    <cellStyle name="常规 2 41" xfId="2089"/>
    <cellStyle name="常规 2 42" xfId="2091"/>
    <cellStyle name="常规 2 43" xfId="2093"/>
    <cellStyle name="常规 2 44" xfId="2095"/>
    <cellStyle name="常规 2 45" xfId="1031"/>
    <cellStyle name="常规 2 46" xfId="1034"/>
    <cellStyle name="常规 2 47" xfId="1037"/>
    <cellStyle name="常规 2 48" xfId="1040"/>
    <cellStyle name="常规 2 49" xfId="1046"/>
    <cellStyle name="常规 2 5" xfId="400"/>
    <cellStyle name="常规 2 50" xfId="1030"/>
    <cellStyle name="常规 2 51" xfId="1033"/>
    <cellStyle name="常规 2 52" xfId="1036"/>
    <cellStyle name="常规 2 53" xfId="1039"/>
    <cellStyle name="常规 2 54" xfId="1045"/>
    <cellStyle name="常规 2 55" xfId="1050"/>
    <cellStyle name="常规 2 56" xfId="2099"/>
    <cellStyle name="常规 2 57" xfId="2102"/>
    <cellStyle name="常规 2 58" xfId="2105"/>
    <cellStyle name="常规 2 59" xfId="2108"/>
    <cellStyle name="常规 2 6" xfId="403"/>
    <cellStyle name="常规 2 60" xfId="1049"/>
    <cellStyle name="常规 2 61" xfId="2098"/>
    <cellStyle name="常规 2 62" xfId="2101"/>
    <cellStyle name="常规 2 63" xfId="2104"/>
    <cellStyle name="常规 2 64" xfId="2107"/>
    <cellStyle name="常规 2 65" xfId="2112"/>
    <cellStyle name="常规 2 66" xfId="2116"/>
    <cellStyle name="常规 2 67" xfId="2119"/>
    <cellStyle name="常规 2 68" xfId="2122"/>
    <cellStyle name="常规 2 69" xfId="2125"/>
    <cellStyle name="常规 2 7" xfId="406"/>
    <cellStyle name="常规 2 70" xfId="2111"/>
    <cellStyle name="常规 2 71" xfId="2115"/>
    <cellStyle name="常规 2 72" xfId="2118"/>
    <cellStyle name="常规 2 73" xfId="2121"/>
    <cellStyle name="常规 2 74" xfId="2124"/>
    <cellStyle name="常规 2 75" xfId="2129"/>
    <cellStyle name="常规 2 76" xfId="2133"/>
    <cellStyle name="常规 2 77" xfId="2137"/>
    <cellStyle name="常规 2 78" xfId="2141"/>
    <cellStyle name="常规 2 79" xfId="2145"/>
    <cellStyle name="常规 2 8" xfId="410"/>
    <cellStyle name="常规 2 80" xfId="2128"/>
    <cellStyle name="常规 2 81" xfId="2132"/>
    <cellStyle name="常规 2 82" xfId="2136"/>
    <cellStyle name="常规 2 83" xfId="2140"/>
    <cellStyle name="常规 2 84" xfId="2144"/>
    <cellStyle name="常规 2 85" xfId="2148"/>
    <cellStyle name="常规 2 86" xfId="2150"/>
    <cellStyle name="常规 2 87" xfId="2152"/>
    <cellStyle name="常规 2 88" xfId="2154"/>
    <cellStyle name="常规 2 89" xfId="2156"/>
    <cellStyle name="常规 2 9" xfId="414"/>
    <cellStyle name="常规 2 90" xfId="2147"/>
    <cellStyle name="常规 2 91" xfId="2149"/>
    <cellStyle name="常规 2 92" xfId="2151"/>
    <cellStyle name="常规 2 93" xfId="2153"/>
    <cellStyle name="常规 2 94" xfId="2155"/>
    <cellStyle name="常规 2 95" xfId="1407"/>
    <cellStyle name="常规 2 96" xfId="2157"/>
    <cellStyle name="常规 2 97" xfId="2158"/>
    <cellStyle name="常规 2 98" xfId="2159"/>
    <cellStyle name="常规 2 99" xfId="2161"/>
    <cellStyle name="常规 2_（企业处-国有资本经营预算部分）5西~1" xfId="112"/>
    <cellStyle name="常规 20" xfId="1954"/>
    <cellStyle name="常规 21" xfId="1966"/>
    <cellStyle name="常规 22" xfId="1968"/>
    <cellStyle name="常规 23" xfId="1970"/>
    <cellStyle name="常规 24" xfId="1972"/>
    <cellStyle name="常规 25" xfId="2163"/>
    <cellStyle name="常规 26" xfId="2165"/>
    <cellStyle name="常规 27" xfId="2167"/>
    <cellStyle name="常规 28" xfId="2169"/>
    <cellStyle name="常规 29" xfId="2171"/>
    <cellStyle name="常规 3" xfId="2174"/>
    <cellStyle name="常规 3 2" xfId="2175"/>
    <cellStyle name="常规 3 3" xfId="2176"/>
    <cellStyle name="常规 3 4" xfId="2177"/>
    <cellStyle name="常规 3_本公支" xfId="2178"/>
    <cellStyle name="常规 30" xfId="2162"/>
    <cellStyle name="常规 31" xfId="2164"/>
    <cellStyle name="常规 32" xfId="2166"/>
    <cellStyle name="常规 33" xfId="2168"/>
    <cellStyle name="常规 34" xfId="2170"/>
    <cellStyle name="常规 35" xfId="2180"/>
    <cellStyle name="常规 36" xfId="2182"/>
    <cellStyle name="常规 37" xfId="2184"/>
    <cellStyle name="常规 38" xfId="2186"/>
    <cellStyle name="常规 39" xfId="7"/>
    <cellStyle name="常规 4" xfId="2189"/>
    <cellStyle name="常规 4 2" xfId="2190"/>
    <cellStyle name="常规 40" xfId="2179"/>
    <cellStyle name="常规 41" xfId="2181"/>
    <cellStyle name="常规 42" xfId="2183"/>
    <cellStyle name="常规 43" xfId="2185"/>
    <cellStyle name="常规 44" xfId="6"/>
    <cellStyle name="常规 45" xfId="2192"/>
    <cellStyle name="常规 46" xfId="2194"/>
    <cellStyle name="常规 47" xfId="2196"/>
    <cellStyle name="常规 48" xfId="2198"/>
    <cellStyle name="常规 49" xfId="2200"/>
    <cellStyle name="常规 5" xfId="2203"/>
    <cellStyle name="常规 5 2" xfId="1916"/>
    <cellStyle name="常规 50" xfId="2191"/>
    <cellStyle name="常规 51" xfId="2193"/>
    <cellStyle name="常规 52" xfId="2195"/>
    <cellStyle name="常规 53" xfId="2197"/>
    <cellStyle name="常规 54" xfId="2199"/>
    <cellStyle name="常规 55" xfId="2205"/>
    <cellStyle name="常规 56" xfId="2207"/>
    <cellStyle name="常规 57" xfId="2209"/>
    <cellStyle name="常规 58" xfId="1212"/>
    <cellStyle name="常规 59" xfId="2212"/>
    <cellStyle name="常规 6" xfId="2215"/>
    <cellStyle name="常规 60" xfId="2204"/>
    <cellStyle name="常规 61" xfId="2206"/>
    <cellStyle name="常规 62" xfId="2208"/>
    <cellStyle name="常规 63" xfId="1211"/>
    <cellStyle name="常规 64" xfId="2211"/>
    <cellStyle name="常规 65" xfId="2218"/>
    <cellStyle name="常规 66" xfId="2221"/>
    <cellStyle name="常规 67" xfId="2224"/>
    <cellStyle name="常规 68" xfId="2228"/>
    <cellStyle name="常规 69" xfId="2232"/>
    <cellStyle name="常规 7" xfId="2236"/>
    <cellStyle name="常规 70" xfId="2217"/>
    <cellStyle name="常规 71" xfId="2220"/>
    <cellStyle name="常规 72" xfId="2223"/>
    <cellStyle name="常规 73" xfId="2227"/>
    <cellStyle name="常规 74" xfId="2231"/>
    <cellStyle name="常规 75" xfId="2240"/>
    <cellStyle name="常规 76" xfId="1788"/>
    <cellStyle name="常规 77" xfId="2244"/>
    <cellStyle name="常规 78" xfId="2247"/>
    <cellStyle name="常规 79" xfId="2250"/>
    <cellStyle name="常规 8" xfId="2255"/>
    <cellStyle name="常规 80" xfId="2239"/>
    <cellStyle name="常规 81" xfId="1787"/>
    <cellStyle name="常规 82" xfId="2243"/>
    <cellStyle name="常规 83" xfId="2246"/>
    <cellStyle name="常规 84" xfId="2249"/>
    <cellStyle name="常规 85" xfId="62"/>
    <cellStyle name="常规 86" xfId="2258"/>
    <cellStyle name="常规 87" xfId="2261"/>
    <cellStyle name="常规 88" xfId="2263"/>
    <cellStyle name="常规 89" xfId="2265"/>
    <cellStyle name="常规 9" xfId="2270"/>
    <cellStyle name="常规 90" xfId="61"/>
    <cellStyle name="常规 91" xfId="2257"/>
    <cellStyle name="常规 92" xfId="2260"/>
    <cellStyle name="常规 93" xfId="2262"/>
    <cellStyle name="常规 94" xfId="2264"/>
    <cellStyle name="常规 95" xfId="2271"/>
    <cellStyle name="常规 96" xfId="1368"/>
    <cellStyle name="常规 97" xfId="2272"/>
    <cellStyle name="常规 98" xfId="2273"/>
    <cellStyle name="常规 99" xfId="2274"/>
    <cellStyle name="常规_2013年政府性基金预算草案0109陈改" xfId="2276"/>
    <cellStyle name="常规_附表1&amp;2：2013年各级财政预算汇总表 2" xfId="2973"/>
    <cellStyle name="常规_广西壮族自治区全区与自治区本级2012年预算执行情况和2013年预算（草案）（最终）" xfId="2974"/>
    <cellStyle name="常规_广西壮族自治区全区与自治区本级2012年预算执行情况和2013年预算（草案）（最终） 2" xfId="2975"/>
    <cellStyle name="超级链接" xfId="2277"/>
    <cellStyle name="分级显示行_1_13区汇总" xfId="2278"/>
    <cellStyle name="分级显示列_1_Book1" xfId="2279"/>
    <cellStyle name="归盒啦_95" xfId="1395"/>
    <cellStyle name="好 10" xfId="1974"/>
    <cellStyle name="好 11" xfId="2173"/>
    <cellStyle name="好 12" xfId="2188"/>
    <cellStyle name="好 13" xfId="2202"/>
    <cellStyle name="好 14" xfId="2214"/>
    <cellStyle name="好 15" xfId="2235"/>
    <cellStyle name="好 16" xfId="2254"/>
    <cellStyle name="好 17" xfId="2269"/>
    <cellStyle name="好 18" xfId="2283"/>
    <cellStyle name="好 19" xfId="2287"/>
    <cellStyle name="好 2" xfId="2288"/>
    <cellStyle name="好 2 10" xfId="2289"/>
    <cellStyle name="好 2 11" xfId="2290"/>
    <cellStyle name="好 2 12" xfId="2291"/>
    <cellStyle name="好 2 13" xfId="2292"/>
    <cellStyle name="好 2 14" xfId="1282"/>
    <cellStyle name="好 2 15" xfId="917"/>
    <cellStyle name="好 2 16" xfId="534"/>
    <cellStyle name="好 2 17" xfId="539"/>
    <cellStyle name="好 2 18" xfId="544"/>
    <cellStyle name="好 2 19" xfId="549"/>
    <cellStyle name="好 2 2" xfId="2293"/>
    <cellStyle name="好 2 20" xfId="916"/>
    <cellStyle name="好 2 21" xfId="533"/>
    <cellStyle name="好 2 22" xfId="538"/>
    <cellStyle name="好 2 23" xfId="543"/>
    <cellStyle name="好 2 24" xfId="548"/>
    <cellStyle name="好 2 25" xfId="554"/>
    <cellStyle name="好 2 26" xfId="560"/>
    <cellStyle name="好 2 27" xfId="63"/>
    <cellStyle name="好 2 28" xfId="567"/>
    <cellStyle name="好 2 29" xfId="287"/>
    <cellStyle name="好 2 3" xfId="921"/>
    <cellStyle name="好 2 4" xfId="961"/>
    <cellStyle name="好 2 5" xfId="963"/>
    <cellStyle name="好 2 6" xfId="965"/>
    <cellStyle name="好 2 7" xfId="968"/>
    <cellStyle name="好 2 8" xfId="971"/>
    <cellStyle name="好 2 9" xfId="974"/>
    <cellStyle name="好 2_本公支" xfId="1764"/>
    <cellStyle name="好 20" xfId="2234"/>
    <cellStyle name="好 21" xfId="2253"/>
    <cellStyle name="好 22" xfId="2268"/>
    <cellStyle name="好 23" xfId="2282"/>
    <cellStyle name="好 24" xfId="2286"/>
    <cellStyle name="好 25" xfId="2296"/>
    <cellStyle name="好 3" xfId="2297"/>
    <cellStyle name="好 4" xfId="2298"/>
    <cellStyle name="好 5" xfId="1601"/>
    <cellStyle name="好 6" xfId="1608"/>
    <cellStyle name="好 7" xfId="1610"/>
    <cellStyle name="好 8" xfId="1612"/>
    <cellStyle name="好 9" xfId="1614"/>
    <cellStyle name="好_~4190974" xfId="2299"/>
    <cellStyle name="好_~5676413" xfId="598"/>
    <cellStyle name="好_00省级(打印)" xfId="1703"/>
    <cellStyle name="好_00省级(定稿)" xfId="2302"/>
    <cellStyle name="好_03昭通" xfId="2303"/>
    <cellStyle name="好_0502通海县" xfId="2304"/>
    <cellStyle name="好_05潍坊" xfId="2307"/>
    <cellStyle name="好_05玉溪" xfId="2309"/>
    <cellStyle name="好_0605石屏县" xfId="2310"/>
    <cellStyle name="好_07临沂" xfId="2311"/>
    <cellStyle name="好_1003牟定县" xfId="2312"/>
    <cellStyle name="好_10月月报大表" xfId="1818"/>
    <cellStyle name="好_1110洱源县" xfId="2313"/>
    <cellStyle name="好_11大理" xfId="2314"/>
    <cellStyle name="好_12滨州" xfId="2315"/>
    <cellStyle name="好_2、土地面积、人口、粮食产量基本情况" xfId="2316"/>
    <cellStyle name="好_2006年分析表" xfId="920"/>
    <cellStyle name="好_2006年基础数据" xfId="2317"/>
    <cellStyle name="好_2006年全省财力计算表（中央、决算）" xfId="2318"/>
    <cellStyle name="好_2006年水利统计指标统计表" xfId="2319"/>
    <cellStyle name="好_2006年在职人员情况" xfId="2320"/>
    <cellStyle name="好_2007年超收额预计（3000亿）" xfId="2322"/>
    <cellStyle name="好_2007年检察院案件数" xfId="2323"/>
    <cellStyle name="好_2007年可用财力" xfId="2324"/>
    <cellStyle name="好_2007年人员分部门统计表" xfId="2325"/>
    <cellStyle name="好_2007年政法部门业务指标" xfId="453"/>
    <cellStyle name="好_2008年县级公安保障标准落实奖励经费分配测算" xfId="2326"/>
    <cellStyle name="好_2008云南省分县市中小学教职工统计表（教育厅提供）" xfId="310"/>
    <cellStyle name="好_2009年一般性转移支付标准工资" xfId="2327"/>
    <cellStyle name="好_2009年一般性转移支付标准工资_~4190974" xfId="1078"/>
    <cellStyle name="好_2009年一般性转移支付标准工资_~5676413" xfId="2328"/>
    <cellStyle name="好_2009年一般性转移支付标准工资_不用软件计算9.1不考虑经费管理评价xl" xfId="1589"/>
    <cellStyle name="好_2009年一般性转移支付标准工资_地方配套按人均增幅控制8.30xl" xfId="2329"/>
    <cellStyle name="好_2009年一般性转移支付标准工资_地方配套按人均增幅控制8.30一般预算平均增幅、人均可用财力平均增幅两次控制、社会治安系数调整、案件数调整xl" xfId="2330"/>
    <cellStyle name="好_2009年一般性转移支付标准工资_地方配套按人均增幅控制8.31（调整结案率后）xl" xfId="849"/>
    <cellStyle name="好_2009年一般性转移支付标准工资_奖励补助测算5.22测试" xfId="2332"/>
    <cellStyle name="好_2009年一般性转移支付标准工资_奖励补助测算5.23新" xfId="2333"/>
    <cellStyle name="好_2009年一般性转移支付标准工资_奖励补助测算5.24冯铸" xfId="2335"/>
    <cellStyle name="好_2009年一般性转移支付标准工资_奖励补助测算7.23" xfId="2337"/>
    <cellStyle name="好_2009年一般性转移支付标准工资_奖励补助测算7.25" xfId="2338"/>
    <cellStyle name="好_2009年一般性转移支付标准工资_奖励补助测算7.25 (version 1) (version 1)" xfId="2339"/>
    <cellStyle name="好_2011年09月月报大表" xfId="136"/>
    <cellStyle name="好_2013年南宁市国有资本经营决算报表(1)" xfId="2340"/>
    <cellStyle name="好_2016年人大预算报表（20160108）小资主任" xfId="2341"/>
    <cellStyle name="好_22湖南" xfId="2342"/>
    <cellStyle name="好_27重庆" xfId="2343"/>
    <cellStyle name="好_28四川" xfId="2344"/>
    <cellStyle name="好_30云南" xfId="2346"/>
    <cellStyle name="好_33甘肃" xfId="2347"/>
    <cellStyle name="好_34青海" xfId="2348"/>
    <cellStyle name="好_530623_2006年县级财政报表附表" xfId="1822"/>
    <cellStyle name="好_530629_2006年县级财政报表附表" xfId="2349"/>
    <cellStyle name="好_5334_2006年迪庆县级财政报表附表" xfId="2350"/>
    <cellStyle name="好_Book1" xfId="2351"/>
    <cellStyle name="好_Book1_1" xfId="2352"/>
    <cellStyle name="好_Book1_1_Book1" xfId="2353"/>
    <cellStyle name="好_Book1_2" xfId="2354"/>
    <cellStyle name="好_Book1_Book1" xfId="2356"/>
    <cellStyle name="好_Book2" xfId="2358"/>
    <cellStyle name="好_M01-2(州市补助收入)" xfId="1889"/>
    <cellStyle name="好_M03" xfId="2359"/>
    <cellStyle name="好_本公支" xfId="2360"/>
    <cellStyle name="好_补充表" xfId="1497"/>
    <cellStyle name="好_不用软件计算9.1不考虑经费管理评价xl" xfId="2363"/>
    <cellStyle name="好_财政供养人员" xfId="2364"/>
    <cellStyle name="好_财政支出对上级的依赖程度" xfId="1518"/>
    <cellStyle name="好_城建部门" xfId="2365"/>
    <cellStyle name="好_地方配套按人均增幅控制8.30xl" xfId="2366"/>
    <cellStyle name="好_地方配套按人均增幅控制8.30一般预算平均增幅、人均可用财力平均增幅两次控制、社会治安系数调整、案件数调整xl" xfId="2367"/>
    <cellStyle name="好_地方配套按人均增幅控制8.31（调整结案率后）xl" xfId="1835"/>
    <cellStyle name="好_第五部分(才淼、饶永宏）" xfId="2368"/>
    <cellStyle name="好_第一部分：综合全" xfId="645"/>
    <cellStyle name="好_高中教师人数（教育厅1.6日提供）" xfId="597"/>
    <cellStyle name="好_各市上报2013年收入任务分解落实方案" xfId="2369"/>
    <cellStyle name="好_汇总" xfId="2370"/>
    <cellStyle name="好_汇总-县级财政报表附表" xfId="38"/>
    <cellStyle name="好_基础数据分析" xfId="2371"/>
    <cellStyle name="好_检验表" xfId="1429"/>
    <cellStyle name="好_检验表（调整后）" xfId="2374"/>
    <cellStyle name="好_江西超收收入安排（1-10月份）" xfId="2375"/>
    <cellStyle name="好_江西超收收入安排（1-10月份）新" xfId="198"/>
    <cellStyle name="好_奖励补助测算5.22测试" xfId="2376"/>
    <cellStyle name="好_奖励补助测算5.23新" xfId="1886"/>
    <cellStyle name="好_奖励补助测算5.24冯铸" xfId="2377"/>
    <cellStyle name="好_奖励补助测算7.23" xfId="832"/>
    <cellStyle name="好_奖励补助测算7.25" xfId="246"/>
    <cellStyle name="好_奖励补助测算7.25 (version 1) (version 1)" xfId="1116"/>
    <cellStyle name="好_教师绩效工资测算表（离退休按各地上报数测算）2009年1月1日" xfId="2378"/>
    <cellStyle name="好_教育厅提供义务教育及高中教师人数（2009年1月6日）" xfId="2379"/>
    <cellStyle name="好_历年教师人数" xfId="1410"/>
    <cellStyle name="好_丽江汇总" xfId="1715"/>
    <cellStyle name="好_辽宁省2007年1-10月份一般预算收入超收及安排情况统计表" xfId="2380"/>
    <cellStyle name="好_平邑" xfId="2381"/>
    <cellStyle name="好_三季度－表二" xfId="935"/>
    <cellStyle name="好_同德" xfId="523"/>
    <cellStyle name="好_统计表" xfId="2382"/>
    <cellStyle name="好_卫生部门" xfId="2383"/>
    <cellStyle name="好_文体广播部门" xfId="2384"/>
    <cellStyle name="好_下半年禁毒办案经费分配2544.3万元" xfId="979"/>
    <cellStyle name="好_下半年禁吸戒毒经费1000万元" xfId="1734"/>
    <cellStyle name="好_县级公安机关公用经费标准奖励测算方案（定稿）" xfId="1514"/>
    <cellStyle name="好_县级基础数据" xfId="1667"/>
    <cellStyle name="好_业务工作量指标" xfId="2386"/>
    <cellStyle name="好_义务教育阶段教职工人数（教育厅提供最终）" xfId="2387"/>
    <cellStyle name="好_云南农村义务教育统计表" xfId="1106"/>
    <cellStyle name="好_云南省2008年中小学教师人数统计表" xfId="2389"/>
    <cellStyle name="好_云南省2008年中小学教职工情况（教育厅提供20090101加工整理）" xfId="2390"/>
    <cellStyle name="好_云南省2008年转移支付测算——州市本级考核部分及政策性测算" xfId="2392"/>
    <cellStyle name="好_指标四" xfId="2393"/>
    <cellStyle name="好_指标五" xfId="2395"/>
    <cellStyle name="好_自治区本级政府性基金情况表" xfId="2396"/>
    <cellStyle name="后继超级链接" xfId="2397"/>
    <cellStyle name="后继超链接" xfId="2398"/>
    <cellStyle name="汇总 10" xfId="2400"/>
    <cellStyle name="汇总 11" xfId="2402"/>
    <cellStyle name="汇总 12" xfId="2404"/>
    <cellStyle name="汇总 13" xfId="2406"/>
    <cellStyle name="汇总 14" xfId="2409"/>
    <cellStyle name="汇总 15" xfId="1709"/>
    <cellStyle name="汇总 16" xfId="1227"/>
    <cellStyle name="汇总 17" xfId="1232"/>
    <cellStyle name="汇总 18" xfId="1238"/>
    <cellStyle name="汇总 19" xfId="1244"/>
    <cellStyle name="汇总 2" xfId="2410"/>
    <cellStyle name="汇总 2 10" xfId="949"/>
    <cellStyle name="汇总 2 11" xfId="952"/>
    <cellStyle name="汇总 2 12" xfId="955"/>
    <cellStyle name="汇总 2 13" xfId="957"/>
    <cellStyle name="汇总 2 14" xfId="594"/>
    <cellStyle name="汇总 2 15" xfId="606"/>
    <cellStyle name="汇总 2 16" xfId="610"/>
    <cellStyle name="汇总 2 17" xfId="614"/>
    <cellStyle name="汇总 2 18" xfId="617"/>
    <cellStyle name="汇总 2 19" xfId="620"/>
    <cellStyle name="汇总 2 2" xfId="2412"/>
    <cellStyle name="汇总 2 20" xfId="605"/>
    <cellStyle name="汇总 2 21" xfId="609"/>
    <cellStyle name="汇总 2 22" xfId="613"/>
    <cellStyle name="汇总 2 23" xfId="616"/>
    <cellStyle name="汇总 2 24" xfId="619"/>
    <cellStyle name="汇总 2 25" xfId="622"/>
    <cellStyle name="汇总 2 26" xfId="624"/>
    <cellStyle name="汇总 2 27" xfId="1409"/>
    <cellStyle name="汇总 2 28" xfId="2413"/>
    <cellStyle name="汇总 2 29" xfId="2345"/>
    <cellStyle name="汇总 2 3" xfId="2415"/>
    <cellStyle name="汇总 2 4" xfId="2417"/>
    <cellStyle name="汇总 2 5" xfId="2418"/>
    <cellStyle name="汇总 2 6" xfId="2419"/>
    <cellStyle name="汇总 2 7" xfId="2420"/>
    <cellStyle name="汇总 2 8" xfId="2421"/>
    <cellStyle name="汇总 2 9" xfId="2422"/>
    <cellStyle name="汇总 2_本公支" xfId="261"/>
    <cellStyle name="汇总 20" xfId="1708"/>
    <cellStyle name="汇总 21" xfId="1226"/>
    <cellStyle name="汇总 22" xfId="1231"/>
    <cellStyle name="汇总 23" xfId="1237"/>
    <cellStyle name="汇总 24" xfId="1243"/>
    <cellStyle name="汇总 25" xfId="1247"/>
    <cellStyle name="汇总 3" xfId="2423"/>
    <cellStyle name="汇总 4" xfId="2424"/>
    <cellStyle name="汇总 5" xfId="2425"/>
    <cellStyle name="汇总 6" xfId="2426"/>
    <cellStyle name="汇总 7" xfId="2427"/>
    <cellStyle name="汇总 8" xfId="2428"/>
    <cellStyle name="汇总 9" xfId="2429"/>
    <cellStyle name="货币 2" xfId="2394"/>
    <cellStyle name="计算 10" xfId="2430"/>
    <cellStyle name="计算 11" xfId="2431"/>
    <cellStyle name="计算 12" xfId="2432"/>
    <cellStyle name="计算 13" xfId="2433"/>
    <cellStyle name="计算 14" xfId="2434"/>
    <cellStyle name="计算 15" xfId="2436"/>
    <cellStyle name="计算 16" xfId="2438"/>
    <cellStyle name="计算 17" xfId="1416"/>
    <cellStyle name="计算 18" xfId="2440"/>
    <cellStyle name="计算 19" xfId="2442"/>
    <cellStyle name="计算 2" xfId="2443"/>
    <cellStyle name="计算 2 10" xfId="1127"/>
    <cellStyle name="计算 2 11" xfId="1134"/>
    <cellStyle name="计算 2 12" xfId="1136"/>
    <cellStyle name="计算 2 13" xfId="1138"/>
    <cellStyle name="计算 2 14" xfId="1140"/>
    <cellStyle name="计算 2 15" xfId="333"/>
    <cellStyle name="计算 2 16" xfId="343"/>
    <cellStyle name="计算 2 17" xfId="354"/>
    <cellStyle name="计算 2 18" xfId="364"/>
    <cellStyle name="计算 2 19" xfId="373"/>
    <cellStyle name="计算 2 2" xfId="2444"/>
    <cellStyle name="计算 2 20" xfId="332"/>
    <cellStyle name="计算 2 21" xfId="342"/>
    <cellStyle name="计算 2 22" xfId="353"/>
    <cellStyle name="计算 2 23" xfId="363"/>
    <cellStyle name="计算 2 24" xfId="372"/>
    <cellStyle name="计算 2 25" xfId="380"/>
    <cellStyle name="计算 2 26" xfId="80"/>
    <cellStyle name="计算 2 27" xfId="70"/>
    <cellStyle name="计算 2 28" xfId="2445"/>
    <cellStyle name="计算 2 29" xfId="2446"/>
    <cellStyle name="计算 2 3" xfId="2275"/>
    <cellStyle name="计算 2 4" xfId="2447"/>
    <cellStyle name="计算 2 5" xfId="2449"/>
    <cellStyle name="计算 2 6" xfId="2450"/>
    <cellStyle name="计算 2 7" xfId="2451"/>
    <cellStyle name="计算 2 8" xfId="2452"/>
    <cellStyle name="计算 2 9" xfId="2453"/>
    <cellStyle name="计算 2_本公支" xfId="1206"/>
    <cellStyle name="计算 20" xfId="2435"/>
    <cellStyle name="计算 21" xfId="2437"/>
    <cellStyle name="计算 22" xfId="1415"/>
    <cellStyle name="计算 23" xfId="2439"/>
    <cellStyle name="计算 24" xfId="2441"/>
    <cellStyle name="计算 25" xfId="2454"/>
    <cellStyle name="计算 3" xfId="2455"/>
    <cellStyle name="计算 4" xfId="2456"/>
    <cellStyle name="计算 5" xfId="2385"/>
    <cellStyle name="计算 6" xfId="2458"/>
    <cellStyle name="计算 7" xfId="2460"/>
    <cellStyle name="计算 8" xfId="2462"/>
    <cellStyle name="计算 9" xfId="1375"/>
    <cellStyle name="检查单元格 10" xfId="2463"/>
    <cellStyle name="检查单元格 11" xfId="2464"/>
    <cellStyle name="检查单元格 12" xfId="2465"/>
    <cellStyle name="检查单元格 13" xfId="2466"/>
    <cellStyle name="检查单元格 14" xfId="2467"/>
    <cellStyle name="检查单元格 15" xfId="2469"/>
    <cellStyle name="检查单元格 16" xfId="2471"/>
    <cellStyle name="检查单元格 17" xfId="2473"/>
    <cellStyle name="检查单元格 18" xfId="2475"/>
    <cellStyle name="检查单元格 19" xfId="2477"/>
    <cellStyle name="检查单元格 2" xfId="2478"/>
    <cellStyle name="检查单元格 2 10" xfId="2479"/>
    <cellStyle name="检查单元格 2 11" xfId="2480"/>
    <cellStyle name="检查单元格 2 12" xfId="2481"/>
    <cellStyle name="检查单元格 2 13" xfId="2482"/>
    <cellStyle name="检查单元格 2 14" xfId="2483"/>
    <cellStyle name="检查单元格 2 15" xfId="2485"/>
    <cellStyle name="检查单元格 2 16" xfId="2487"/>
    <cellStyle name="检查单元格 2 17" xfId="2489"/>
    <cellStyle name="检查单元格 2 18" xfId="1439"/>
    <cellStyle name="检查单元格 2 19" xfId="47"/>
    <cellStyle name="检查单元格 2 2" xfId="1904"/>
    <cellStyle name="检查单元格 2 20" xfId="2484"/>
    <cellStyle name="检查单元格 2 21" xfId="2486"/>
    <cellStyle name="检查单元格 2 22" xfId="2488"/>
    <cellStyle name="检查单元格 2 23" xfId="1438"/>
    <cellStyle name="检查单元格 2 24" xfId="46"/>
    <cellStyle name="检查单元格 2 25" xfId="2490"/>
    <cellStyle name="检查单元格 2 26" xfId="2491"/>
    <cellStyle name="检查单元格 2 27" xfId="2492"/>
    <cellStyle name="检查单元格 2 28" xfId="2493"/>
    <cellStyle name="检查单元格 2 29" xfId="2494"/>
    <cellStyle name="检查单元格 2 3" xfId="1907"/>
    <cellStyle name="检查单元格 2 4" xfId="1911"/>
    <cellStyle name="检查单元格 2 5" xfId="502"/>
    <cellStyle name="检查单元格 2 6" xfId="507"/>
    <cellStyle name="检查单元格 2 7" xfId="674"/>
    <cellStyle name="检查单元格 2 8" xfId="678"/>
    <cellStyle name="检查单元格 2 9" xfId="682"/>
    <cellStyle name="检查单元格 2_本公支" xfId="1846"/>
    <cellStyle name="检查单元格 20" xfId="2468"/>
    <cellStyle name="检查单元格 21" xfId="2470"/>
    <cellStyle name="检查单元格 22" xfId="2472"/>
    <cellStyle name="检查单元格 23" xfId="2474"/>
    <cellStyle name="检查单元格 24" xfId="2476"/>
    <cellStyle name="检查单元格 25" xfId="2495"/>
    <cellStyle name="检查单元格 3" xfId="2496"/>
    <cellStyle name="检查单元格 4" xfId="2497"/>
    <cellStyle name="检查单元格 5" xfId="2498"/>
    <cellStyle name="检查单元格 6" xfId="2499"/>
    <cellStyle name="检查单元格 7" xfId="2500"/>
    <cellStyle name="检查单元格 8" xfId="1813"/>
    <cellStyle name="检查单元格 9" xfId="2501"/>
    <cellStyle name="解释性文本 10" xfId="2502"/>
    <cellStyle name="解释性文本 11" xfId="1778"/>
    <cellStyle name="解释性文本 12" xfId="2503"/>
    <cellStyle name="解释性文本 13" xfId="2504"/>
    <cellStyle name="解释性文本 14" xfId="2505"/>
    <cellStyle name="解释性文本 15" xfId="2507"/>
    <cellStyle name="解释性文本 16" xfId="2509"/>
    <cellStyle name="解释性文本 17" xfId="2511"/>
    <cellStyle name="解释性文本 18" xfId="2513"/>
    <cellStyle name="解释性文本 19" xfId="2515"/>
    <cellStyle name="解释性文本 2" xfId="2516"/>
    <cellStyle name="解释性文本 2 10" xfId="2517"/>
    <cellStyle name="解释性文本 2 11" xfId="2518"/>
    <cellStyle name="解释性文本 2 12" xfId="2519"/>
    <cellStyle name="解释性文本 2 13" xfId="2520"/>
    <cellStyle name="解释性文本 2 14" xfId="2521"/>
    <cellStyle name="解释性文本 2 15" xfId="2523"/>
    <cellStyle name="解释性文本 2 16" xfId="2525"/>
    <cellStyle name="解释性文本 2 17" xfId="2527"/>
    <cellStyle name="解释性文本 2 18" xfId="2373"/>
    <cellStyle name="解释性文本 2 19" xfId="2529"/>
    <cellStyle name="解释性文本 2 2" xfId="2530"/>
    <cellStyle name="解释性文本 2 20" xfId="2522"/>
    <cellStyle name="解释性文本 2 21" xfId="2524"/>
    <cellStyle name="解释性文本 2 22" xfId="2526"/>
    <cellStyle name="解释性文本 2 23" xfId="2372"/>
    <cellStyle name="解释性文本 2 24" xfId="2528"/>
    <cellStyle name="解释性文本 2 25" xfId="2531"/>
    <cellStyle name="解释性文本 2 26" xfId="1790"/>
    <cellStyle name="解释性文本 2 27" xfId="2532"/>
    <cellStyle name="解释性文本 2 28" xfId="1855"/>
    <cellStyle name="解释性文本 2 29" xfId="2533"/>
    <cellStyle name="解释性文本 2 3" xfId="2534"/>
    <cellStyle name="解释性文本 2 4" xfId="2535"/>
    <cellStyle name="解释性文本 2 5" xfId="2536"/>
    <cellStyle name="解释性文本 2 6" xfId="2537"/>
    <cellStyle name="解释性文本 2 7" xfId="2538"/>
    <cellStyle name="解释性文本 2 8" xfId="2321"/>
    <cellStyle name="解释性文本 2 9" xfId="2539"/>
    <cellStyle name="解释性文本 2_本公支" xfId="2540"/>
    <cellStyle name="解释性文本 20" xfId="2506"/>
    <cellStyle name="解释性文本 21" xfId="2508"/>
    <cellStyle name="解释性文本 22" xfId="2510"/>
    <cellStyle name="解释性文本 23" xfId="2512"/>
    <cellStyle name="解释性文本 24" xfId="2514"/>
    <cellStyle name="解释性文本 25" xfId="2541"/>
    <cellStyle name="解释性文本 3" xfId="2542"/>
    <cellStyle name="解释性文本 4" xfId="2543"/>
    <cellStyle name="解释性文本 5" xfId="1728"/>
    <cellStyle name="解释性文本 6" xfId="1763"/>
    <cellStyle name="解释性文本 7" xfId="1766"/>
    <cellStyle name="解释性文本 8" xfId="1768"/>
    <cellStyle name="解释性文本 9" xfId="1770"/>
    <cellStyle name="借出原因" xfId="2544"/>
    <cellStyle name="警告文本 10" xfId="2545"/>
    <cellStyle name="警告文本 11" xfId="473"/>
    <cellStyle name="警告文本 12" xfId="2546"/>
    <cellStyle name="警告文本 13" xfId="2547"/>
    <cellStyle name="警告文本 14" xfId="2548"/>
    <cellStyle name="警告文本 15" xfId="1386"/>
    <cellStyle name="警告文本 16" xfId="1389"/>
    <cellStyle name="警告文本 17" xfId="2550"/>
    <cellStyle name="警告文本 18" xfId="2552"/>
    <cellStyle name="警告文本 19" xfId="2554"/>
    <cellStyle name="警告文本 2" xfId="752"/>
    <cellStyle name="警告文本 2 10" xfId="2555"/>
    <cellStyle name="警告文本 2 11" xfId="2556"/>
    <cellStyle name="警告文本 2 12" xfId="2557"/>
    <cellStyle name="警告文本 2 13" xfId="2558"/>
    <cellStyle name="警告文本 2 14" xfId="55"/>
    <cellStyle name="警告文本 2 15" xfId="29"/>
    <cellStyle name="警告文本 2 16" xfId="16"/>
    <cellStyle name="警告文本 2 17" xfId="59"/>
    <cellStyle name="警告文本 2 18" xfId="97"/>
    <cellStyle name="警告文本 2 19" xfId="102"/>
    <cellStyle name="警告文本 2 2" xfId="1827"/>
    <cellStyle name="警告文本 2 20" xfId="28"/>
    <cellStyle name="警告文本 2 21" xfId="15"/>
    <cellStyle name="警告文本 2 22" xfId="58"/>
    <cellStyle name="警告文本 2 23" xfId="96"/>
    <cellStyle name="警告文本 2 24" xfId="101"/>
    <cellStyle name="警告文本 2 25" xfId="2559"/>
    <cellStyle name="警告文本 2 26" xfId="2560"/>
    <cellStyle name="警告文本 2 27" xfId="2561"/>
    <cellStyle name="警告文本 2 28" xfId="2562"/>
    <cellStyle name="警告文本 2 29" xfId="2563"/>
    <cellStyle name="警告文本 2 3" xfId="2565"/>
    <cellStyle name="警告文本 2 4" xfId="2568"/>
    <cellStyle name="警告文本 2 5" xfId="2570"/>
    <cellStyle name="警告文本 2 6" xfId="2572"/>
    <cellStyle name="警告文本 2 7" xfId="2574"/>
    <cellStyle name="警告文本 2 8" xfId="2575"/>
    <cellStyle name="警告文本 2 9" xfId="2576"/>
    <cellStyle name="警告文本 2_本公支" xfId="267"/>
    <cellStyle name="警告文本 20" xfId="1385"/>
    <cellStyle name="警告文本 21" xfId="1388"/>
    <cellStyle name="警告文本 22" xfId="2549"/>
    <cellStyle name="警告文本 23" xfId="2551"/>
    <cellStyle name="警告文本 24" xfId="2553"/>
    <cellStyle name="警告文本 25" xfId="1805"/>
    <cellStyle name="警告文本 3" xfId="754"/>
    <cellStyle name="警告文本 4" xfId="2577"/>
    <cellStyle name="警告文本 5" xfId="2578"/>
    <cellStyle name="警告文本 6" xfId="2579"/>
    <cellStyle name="警告文本 7" xfId="2580"/>
    <cellStyle name="警告文本 8" xfId="2581"/>
    <cellStyle name="警告文本 9" xfId="1702"/>
    <cellStyle name="链接单元格 10" xfId="2582"/>
    <cellStyle name="链接单元格 11" xfId="2583"/>
    <cellStyle name="链接单元格 12" xfId="2584"/>
    <cellStyle name="链接单元格 13" xfId="2585"/>
    <cellStyle name="链接单元格 14" xfId="2586"/>
    <cellStyle name="链接单元格 15" xfId="2588"/>
    <cellStyle name="链接单元格 16" xfId="2590"/>
    <cellStyle name="链接单元格 17" xfId="2592"/>
    <cellStyle name="链接单元格 18" xfId="2306"/>
    <cellStyle name="链接单元格 19" xfId="2594"/>
    <cellStyle name="链接单元格 2" xfId="2595"/>
    <cellStyle name="链接单元格 2 10" xfId="2596"/>
    <cellStyle name="链接单元格 2 11" xfId="2597"/>
    <cellStyle name="链接单元格 2 12" xfId="2308"/>
    <cellStyle name="链接单元格 2 13" xfId="2598"/>
    <cellStyle name="链接单元格 2 14" xfId="2599"/>
    <cellStyle name="链接单元格 2 15" xfId="2601"/>
    <cellStyle name="链接单元格 2 16" xfId="2603"/>
    <cellStyle name="链接单元格 2 17" xfId="2605"/>
    <cellStyle name="链接单元格 2 18" xfId="2607"/>
    <cellStyle name="链接单元格 2 19" xfId="2609"/>
    <cellStyle name="链接单元格 2 2" xfId="1876"/>
    <cellStyle name="链接单元格 2 20" xfId="2600"/>
    <cellStyle name="链接单元格 2 21" xfId="2602"/>
    <cellStyle name="链接单元格 2 22" xfId="2604"/>
    <cellStyle name="链接单元格 2 23" xfId="2606"/>
    <cellStyle name="链接单元格 2 24" xfId="2608"/>
    <cellStyle name="链接单元格 2 25" xfId="2610"/>
    <cellStyle name="链接单元格 2 26" xfId="2611"/>
    <cellStyle name="链接单元格 2 27" xfId="2613"/>
    <cellStyle name="链接单元格 2 28" xfId="2614"/>
    <cellStyle name="链接单元格 2 29" xfId="2615"/>
    <cellStyle name="链接单元格 2 3" xfId="2616"/>
    <cellStyle name="链接单元格 2 4" xfId="2617"/>
    <cellStyle name="链接单元格 2 5" xfId="2618"/>
    <cellStyle name="链接单元格 2 6" xfId="2619"/>
    <cellStyle name="链接单元格 2 7" xfId="2334"/>
    <cellStyle name="链接单元格 2 8" xfId="2620"/>
    <cellStyle name="链接单元格 2 9" xfId="2621"/>
    <cellStyle name="链接单元格 2_本公支" xfId="908"/>
    <cellStyle name="链接单元格 20" xfId="2587"/>
    <cellStyle name="链接单元格 21" xfId="2589"/>
    <cellStyle name="链接单元格 22" xfId="2591"/>
    <cellStyle name="链接单元格 23" xfId="2305"/>
    <cellStyle name="链接单元格 24" xfId="2593"/>
    <cellStyle name="链接单元格 25" xfId="2622"/>
    <cellStyle name="链接单元格 3" xfId="2623"/>
    <cellStyle name="链接单元格 4" xfId="2624"/>
    <cellStyle name="链接单元格 5" xfId="2625"/>
    <cellStyle name="链接单元格 6" xfId="2626"/>
    <cellStyle name="链接单元格 7" xfId="2627"/>
    <cellStyle name="链接单元格 8" xfId="2628"/>
    <cellStyle name="链接单元格 9" xfId="2629"/>
    <cellStyle name="霓付 [0]_ +Foil &amp; -FOIL &amp; PAPER" xfId="2630"/>
    <cellStyle name="霓付_ +Foil &amp; -FOIL &amp; PAPER" xfId="2631"/>
    <cellStyle name="烹拳 [0]_ +Foil &amp; -FOIL &amp; PAPER" xfId="2632"/>
    <cellStyle name="烹拳_ +Foil &amp; -FOIL &amp; PAPER" xfId="2633"/>
    <cellStyle name="普通_ 白土" xfId="2448"/>
    <cellStyle name="千分位[0]_ 白土" xfId="2634"/>
    <cellStyle name="千分位_ 白土" xfId="2635"/>
    <cellStyle name="千位[0]_ 方正PC" xfId="2636"/>
    <cellStyle name="千位_ 方正PC" xfId="2637"/>
    <cellStyle name="千位分隔 2" xfId="1617"/>
    <cellStyle name="千位分隔 3" xfId="1619"/>
    <cellStyle name="千位分隔 4" xfId="1671"/>
    <cellStyle name="千位分隔 5" xfId="1673"/>
    <cellStyle name="千位分隔 6" xfId="2967"/>
    <cellStyle name="千位分隔[0] 2" xfId="938"/>
    <cellStyle name="千位分隔[0] 2 2" xfId="2639"/>
    <cellStyle name="千位分隔[0] 3" xfId="943"/>
    <cellStyle name="千位分隔[0] 3 2" xfId="1236"/>
    <cellStyle name="千位分隔[0] 3 3" xfId="1242"/>
    <cellStyle name="千位分隔[0] 3 4" xfId="1246"/>
    <cellStyle name="千位分隔[0] 3 5" xfId="1249"/>
    <cellStyle name="千位分隔[0] 3 6" xfId="1252"/>
    <cellStyle name="千位分隔[0] 3 6 2" xfId="1339"/>
    <cellStyle name="千位分隔[0] 3 7" xfId="1255"/>
    <cellStyle name="千位分隔[0] 3 8" xfId="1258"/>
    <cellStyle name="千位分季_新建 Microsoft Excel 工作表" xfId="2612"/>
    <cellStyle name="钎霖_4岿角利" xfId="2640"/>
    <cellStyle name="强调 1" xfId="388"/>
    <cellStyle name="强调 2" xfId="391"/>
    <cellStyle name="强调 3" xfId="2641"/>
    <cellStyle name="强调文字颜色 1 10" xfId="2643"/>
    <cellStyle name="强调文字颜色 1 11" xfId="2645"/>
    <cellStyle name="强调文字颜色 1 12" xfId="2647"/>
    <cellStyle name="强调文字颜色 1 13" xfId="2649"/>
    <cellStyle name="强调文字颜色 1 14" xfId="2650"/>
    <cellStyle name="强调文字颜色 1 15" xfId="2652"/>
    <cellStyle name="强调文字颜色 1 16" xfId="2654"/>
    <cellStyle name="强调文字颜色 1 17" xfId="2656"/>
    <cellStyle name="强调文字颜色 1 18" xfId="2658"/>
    <cellStyle name="强调文字颜色 1 19" xfId="2660"/>
    <cellStyle name="强调文字颜色 1 2" xfId="2661"/>
    <cellStyle name="强调文字颜色 1 2 10" xfId="1210"/>
    <cellStyle name="强调文字颜色 1 2 11" xfId="2210"/>
    <cellStyle name="强调文字颜色 1 2 12" xfId="2216"/>
    <cellStyle name="强调文字颜色 1 2 13" xfId="2219"/>
    <cellStyle name="强调文字颜色 1 2 14" xfId="2222"/>
    <cellStyle name="强调文字颜色 1 2 15" xfId="2226"/>
    <cellStyle name="强调文字颜色 1 2 16" xfId="2230"/>
    <cellStyle name="强调文字颜色 1 2 17" xfId="2238"/>
    <cellStyle name="强调文字颜色 1 2 18" xfId="1786"/>
    <cellStyle name="强调文字颜色 1 2 19" xfId="2242"/>
    <cellStyle name="强调文字颜色 1 2 2" xfId="1186"/>
    <cellStyle name="强调文字颜色 1 2 20" xfId="2225"/>
    <cellStyle name="强调文字颜色 1 2 21" xfId="2229"/>
    <cellStyle name="强调文字颜色 1 2 22" xfId="2237"/>
    <cellStyle name="强调文字颜色 1 2 23" xfId="1785"/>
    <cellStyle name="强调文字颜色 1 2 24" xfId="2241"/>
    <cellStyle name="强调文字颜色 1 2 25" xfId="2245"/>
    <cellStyle name="强调文字颜色 1 2 26" xfId="2248"/>
    <cellStyle name="强调文字颜色 1 2 27" xfId="60"/>
    <cellStyle name="强调文字颜色 1 2 28" xfId="2256"/>
    <cellStyle name="强调文字颜色 1 2 29" xfId="2259"/>
    <cellStyle name="强调文字颜色 1 2 3" xfId="35"/>
    <cellStyle name="强调文字颜色 1 2 4" xfId="315"/>
    <cellStyle name="强调文字颜色 1 2 5" xfId="319"/>
    <cellStyle name="强调文字颜色 1 2 6" xfId="323"/>
    <cellStyle name="强调文字颜色 1 2 7" xfId="327"/>
    <cellStyle name="强调文字颜色 1 2 8" xfId="336"/>
    <cellStyle name="强调文字颜色 1 2 9" xfId="346"/>
    <cellStyle name="强调文字颜色 1 2_本公支" xfId="2662"/>
    <cellStyle name="强调文字颜色 1 20" xfId="2651"/>
    <cellStyle name="强调文字颜色 1 21" xfId="2653"/>
    <cellStyle name="强调文字颜色 1 22" xfId="2655"/>
    <cellStyle name="强调文字颜色 1 23" xfId="2657"/>
    <cellStyle name="强调文字颜色 1 24" xfId="2659"/>
    <cellStyle name="强调文字颜色 1 25" xfId="2663"/>
    <cellStyle name="强调文字颜色 1 3" xfId="2664"/>
    <cellStyle name="强调文字颜色 1 4" xfId="2665"/>
    <cellStyle name="强调文字颜色 1 5" xfId="2666"/>
    <cellStyle name="强调文字颜色 1 6" xfId="2667"/>
    <cellStyle name="强调文字颜色 1 7" xfId="2668"/>
    <cellStyle name="强调文字颜色 1 8" xfId="2669"/>
    <cellStyle name="强调文字颜色 1 9" xfId="2670"/>
    <cellStyle name="强调文字颜色 2 10" xfId="731"/>
    <cellStyle name="强调文字颜色 2 11" xfId="733"/>
    <cellStyle name="强调文字颜色 2 12" xfId="735"/>
    <cellStyle name="强调文字颜色 2 13" xfId="42"/>
    <cellStyle name="强调文字颜色 2 14" xfId="2671"/>
    <cellStyle name="强调文字颜色 2 15" xfId="2673"/>
    <cellStyle name="强调文字颜色 2 16" xfId="2675"/>
    <cellStyle name="强调文字颜色 2 17" xfId="2677"/>
    <cellStyle name="强调文字颜色 2 18" xfId="2679"/>
    <cellStyle name="强调文字颜色 2 19" xfId="2681"/>
    <cellStyle name="强调文字颜色 2 2" xfId="2683"/>
    <cellStyle name="强调文字颜色 2 2 10" xfId="2684"/>
    <cellStyle name="强调文字颜色 2 2 11" xfId="2355"/>
    <cellStyle name="强调文字颜色 2 2 12" xfId="202"/>
    <cellStyle name="强调文字颜色 2 2 13" xfId="295"/>
    <cellStyle name="强调文字颜色 2 2 14" xfId="297"/>
    <cellStyle name="强调文字颜色 2 2 15" xfId="300"/>
    <cellStyle name="强调文字颜色 2 2 16" xfId="303"/>
    <cellStyle name="强调文字颜色 2 2 17" xfId="306"/>
    <cellStyle name="强调文字颜色 2 2 18" xfId="309"/>
    <cellStyle name="强调文字颜色 2 2 19" xfId="313"/>
    <cellStyle name="强调文字颜色 2 2 2" xfId="139"/>
    <cellStyle name="强调文字颜色 2 2 20" xfId="299"/>
    <cellStyle name="强调文字颜色 2 2 21" xfId="302"/>
    <cellStyle name="强调文字颜色 2 2 22" xfId="305"/>
    <cellStyle name="强调文字颜色 2 2 23" xfId="308"/>
    <cellStyle name="强调文字颜色 2 2 24" xfId="312"/>
    <cellStyle name="强调文字颜色 2 2 25" xfId="2685"/>
    <cellStyle name="强调文字颜色 2 2 26" xfId="2686"/>
    <cellStyle name="强调文字颜色 2 2 27" xfId="2687"/>
    <cellStyle name="强调文字颜色 2 2 28" xfId="2688"/>
    <cellStyle name="强调文字颜色 2 2 29" xfId="2690"/>
    <cellStyle name="强调文字颜色 2 2 3" xfId="142"/>
    <cellStyle name="强调文字颜色 2 2 4" xfId="144"/>
    <cellStyle name="强调文字颜色 2 2 5" xfId="146"/>
    <cellStyle name="强调文字颜色 2 2 6" xfId="148"/>
    <cellStyle name="强调文字颜色 2 2 7" xfId="150"/>
    <cellStyle name="强调文字颜色 2 2 8" xfId="2691"/>
    <cellStyle name="强调文字颜色 2 2 9" xfId="2692"/>
    <cellStyle name="强调文字颜色 2 2_本公支" xfId="2693"/>
    <cellStyle name="强调文字颜色 2 20" xfId="2672"/>
    <cellStyle name="强调文字颜色 2 21" xfId="2674"/>
    <cellStyle name="强调文字颜色 2 22" xfId="2676"/>
    <cellStyle name="强调文字颜色 2 23" xfId="2678"/>
    <cellStyle name="强调文字颜色 2 24" xfId="2680"/>
    <cellStyle name="强调文字颜色 2 25" xfId="2694"/>
    <cellStyle name="强调文字颜色 2 3" xfId="2696"/>
    <cellStyle name="强调文字颜色 2 4" xfId="2698"/>
    <cellStyle name="强调文字颜色 2 5" xfId="2700"/>
    <cellStyle name="强调文字颜色 2 6" xfId="2702"/>
    <cellStyle name="强调文字颜色 2 7" xfId="2703"/>
    <cellStyle name="强调文字颜色 2 8" xfId="2704"/>
    <cellStyle name="强调文字颜色 2 9" xfId="2705"/>
    <cellStyle name="强调文字颜色 3 10" xfId="2706"/>
    <cellStyle name="强调文字颜色 3 11" xfId="2707"/>
    <cellStyle name="强调文字颜色 3 12" xfId="2708"/>
    <cellStyle name="强调文字颜色 3 13" xfId="2709"/>
    <cellStyle name="强调文字颜色 3 14" xfId="2710"/>
    <cellStyle name="强调文字颜色 3 15" xfId="2712"/>
    <cellStyle name="强调文字颜色 3 16" xfId="2714"/>
    <cellStyle name="强调文字颜色 3 17" xfId="2716"/>
    <cellStyle name="强调文字颜色 3 18" xfId="2718"/>
    <cellStyle name="强调文字颜色 3 19" xfId="2720"/>
    <cellStyle name="强调文字颜色 3 2" xfId="2721"/>
    <cellStyle name="强调文字颜色 3 2 10" xfId="2722"/>
    <cellStyle name="强调文字颜色 3 2 11" xfId="2724"/>
    <cellStyle name="强调文字颜色 3 2 12" xfId="2725"/>
    <cellStyle name="强调文字颜色 3 2 13" xfId="2726"/>
    <cellStyle name="强调文字颜色 3 2 14" xfId="2727"/>
    <cellStyle name="强调文字颜色 3 2 15" xfId="2729"/>
    <cellStyle name="强调文字颜色 3 2 16" xfId="2731"/>
    <cellStyle name="强调文字颜色 3 2 17" xfId="2733"/>
    <cellStyle name="强调文字颜色 3 2 18" xfId="2735"/>
    <cellStyle name="强调文字颜色 3 2 19" xfId="23"/>
    <cellStyle name="强调文字颜色 3 2 2" xfId="1810"/>
    <cellStyle name="强调文字颜色 3 2 20" xfId="2728"/>
    <cellStyle name="强调文字颜色 3 2 21" xfId="2730"/>
    <cellStyle name="强调文字颜色 3 2 22" xfId="2732"/>
    <cellStyle name="强调文字颜色 3 2 23" xfId="2734"/>
    <cellStyle name="强调文字颜色 3 2 24" xfId="22"/>
    <cellStyle name="强调文字颜色 3 2 25" xfId="2682"/>
    <cellStyle name="强调文字颜色 3 2 26" xfId="2695"/>
    <cellStyle name="强调文字颜色 3 2 27" xfId="2697"/>
    <cellStyle name="强调文字颜色 3 2 28" xfId="2699"/>
    <cellStyle name="强调文字颜色 3 2 29" xfId="2701"/>
    <cellStyle name="强调文字颜色 3 2 3" xfId="2736"/>
    <cellStyle name="强调文字颜色 3 2 4" xfId="2737"/>
    <cellStyle name="强调文字颜色 3 2 5" xfId="2738"/>
    <cellStyle name="强调文字颜色 3 2 6" xfId="2739"/>
    <cellStyle name="强调文字颜色 3 2 7" xfId="2740"/>
    <cellStyle name="强调文字颜色 3 2 8" xfId="2741"/>
    <cellStyle name="强调文字颜色 3 2 9" xfId="2742"/>
    <cellStyle name="强调文字颜色 3 2_本公支" xfId="2743"/>
    <cellStyle name="强调文字颜色 3 20" xfId="2711"/>
    <cellStyle name="强调文字颜色 3 21" xfId="2713"/>
    <cellStyle name="强调文字颜色 3 22" xfId="2715"/>
    <cellStyle name="强调文字颜色 3 23" xfId="2717"/>
    <cellStyle name="强调文字颜色 3 24" xfId="2719"/>
    <cellStyle name="强调文字颜色 3 25" xfId="1978"/>
    <cellStyle name="强调文字颜色 3 3" xfId="1976"/>
    <cellStyle name="强调文字颜色 3 4" xfId="1994"/>
    <cellStyle name="强调文字颜色 3 5" xfId="1845"/>
    <cellStyle name="强调文字颜色 3 6" xfId="2008"/>
    <cellStyle name="强调文字颜色 3 7" xfId="2010"/>
    <cellStyle name="强调文字颜色 3 8" xfId="2012"/>
    <cellStyle name="强调文字颜色 3 9" xfId="2015"/>
    <cellStyle name="强调文字颜色 4 10" xfId="2744"/>
    <cellStyle name="强调文字颜色 4 11" xfId="2399"/>
    <cellStyle name="强调文字颜色 4 12" xfId="2401"/>
    <cellStyle name="强调文字颜色 4 13" xfId="2403"/>
    <cellStyle name="强调文字颜色 4 14" xfId="2405"/>
    <cellStyle name="强调文字颜色 4 15" xfId="2408"/>
    <cellStyle name="强调文字颜色 4 16" xfId="1707"/>
    <cellStyle name="强调文字颜色 4 17" xfId="1225"/>
    <cellStyle name="强调文字颜色 4 18" xfId="1230"/>
    <cellStyle name="强调文字颜色 4 19" xfId="1235"/>
    <cellStyle name="强调文字颜色 4 2" xfId="1044"/>
    <cellStyle name="强调文字颜色 4 2 10" xfId="2745"/>
    <cellStyle name="强调文字颜色 4 2 11" xfId="2746"/>
    <cellStyle name="强调文字颜色 4 2 12" xfId="2747"/>
    <cellStyle name="强调文字颜色 4 2 13" xfId="2748"/>
    <cellStyle name="强调文字颜色 4 2 14" xfId="2749"/>
    <cellStyle name="强调文字颜色 4 2 15" xfId="2751"/>
    <cellStyle name="强调文字颜色 4 2 16" xfId="2753"/>
    <cellStyle name="强调文字颜色 4 2 17" xfId="2755"/>
    <cellStyle name="强调文字颜色 4 2 18" xfId="2757"/>
    <cellStyle name="强调文字颜色 4 2 19" xfId="2759"/>
    <cellStyle name="强调文字颜色 4 2 2" xfId="2760"/>
    <cellStyle name="强调文字颜色 4 2 20" xfId="2750"/>
    <cellStyle name="强调文字颜色 4 2 21" xfId="2752"/>
    <cellStyle name="强调文字颜色 4 2 22" xfId="2754"/>
    <cellStyle name="强调文字颜色 4 2 23" xfId="2756"/>
    <cellStyle name="强调文字颜色 4 2 24" xfId="2758"/>
    <cellStyle name="强调文字颜色 4 2 25" xfId="2761"/>
    <cellStyle name="强调文字颜色 4 2 26" xfId="1776"/>
    <cellStyle name="强调文字颜色 4 2 27" xfId="2762"/>
    <cellStyle name="强调文字颜色 4 2 28" xfId="1354"/>
    <cellStyle name="强调文字颜色 4 2 29" xfId="2763"/>
    <cellStyle name="强调文字颜色 4 2 3" xfId="2764"/>
    <cellStyle name="强调文字颜色 4 2 4" xfId="2765"/>
    <cellStyle name="强调文字颜色 4 2 5" xfId="2766"/>
    <cellStyle name="强调文字颜色 4 2 6" xfId="2767"/>
    <cellStyle name="强调文字颜色 4 2 7" xfId="2411"/>
    <cellStyle name="强调文字颜色 4 2 8" xfId="2414"/>
    <cellStyle name="强调文字颜色 4 2 9" xfId="2416"/>
    <cellStyle name="强调文字颜色 4 2_本公支" xfId="1923"/>
    <cellStyle name="强调文字颜色 4 20" xfId="2407"/>
    <cellStyle name="强调文字颜色 4 21" xfId="1706"/>
    <cellStyle name="强调文字颜色 4 22" xfId="1224"/>
    <cellStyle name="强调文字颜色 4 23" xfId="1229"/>
    <cellStyle name="强调文字颜色 4 24" xfId="1234"/>
    <cellStyle name="强调文字颜色 4 25" xfId="1241"/>
    <cellStyle name="强调文字颜色 4 3" xfId="1048"/>
    <cellStyle name="强调文字颜色 4 4" xfId="2097"/>
    <cellStyle name="强调文字颜色 4 5" xfId="2100"/>
    <cellStyle name="强调文字颜色 4 6" xfId="2103"/>
    <cellStyle name="强调文字颜色 4 7" xfId="2106"/>
    <cellStyle name="强调文字颜色 4 8" xfId="2110"/>
    <cellStyle name="强调文字颜色 4 9" xfId="2114"/>
    <cellStyle name="强调文字颜色 5 10" xfId="2768"/>
    <cellStyle name="强调文字颜色 5 11" xfId="2769"/>
    <cellStyle name="强调文字颜色 5 12" xfId="2770"/>
    <cellStyle name="强调文字颜色 5 13" xfId="2771"/>
    <cellStyle name="强调文字颜色 5 14" xfId="2772"/>
    <cellStyle name="强调文字颜色 5 15" xfId="2774"/>
    <cellStyle name="强调文字颜色 5 16" xfId="2776"/>
    <cellStyle name="强调文字颜色 5 17" xfId="2778"/>
    <cellStyle name="强调文字颜色 5 18" xfId="2780"/>
    <cellStyle name="强调文字颜色 5 19" xfId="2782"/>
    <cellStyle name="强调文字颜色 5 2" xfId="2160"/>
    <cellStyle name="强调文字颜色 5 2 10" xfId="2783"/>
    <cellStyle name="强调文字颜色 5 2 11" xfId="2784"/>
    <cellStyle name="强调文字颜色 5 2 12" xfId="2391"/>
    <cellStyle name="强调文字颜色 5 2 13" xfId="2785"/>
    <cellStyle name="强调文字颜色 5 2 14" xfId="2786"/>
    <cellStyle name="强调文字颜色 5 2 15" xfId="2788"/>
    <cellStyle name="强调文字颜色 5 2 16" xfId="2790"/>
    <cellStyle name="强调文字颜色 5 2 17" xfId="1838"/>
    <cellStyle name="强调文字颜色 5 2 18" xfId="135"/>
    <cellStyle name="强调文字颜色 5 2 19" xfId="2792"/>
    <cellStyle name="强调文字颜色 5 2 2" xfId="1370"/>
    <cellStyle name="强调文字颜色 5 2 20" xfId="2787"/>
    <cellStyle name="强调文字颜色 5 2 21" xfId="2789"/>
    <cellStyle name="强调文字颜色 5 2 22" xfId="1837"/>
    <cellStyle name="强调文字颜色 5 2 23" xfId="134"/>
    <cellStyle name="强调文字颜色 5 2 24" xfId="2791"/>
    <cellStyle name="强调文字颜色 5 2 25" xfId="1421"/>
    <cellStyle name="强调文字颜色 5 2 26" xfId="2793"/>
    <cellStyle name="强调文字颜色 5 2 27" xfId="1852"/>
    <cellStyle name="强调文字颜色 5 2 28" xfId="2794"/>
    <cellStyle name="强调文字颜色 5 2 29" xfId="2795"/>
    <cellStyle name="强调文字颜色 5 2 3" xfId="1372"/>
    <cellStyle name="强调文字颜色 5 2 4" xfId="1623"/>
    <cellStyle name="强调文字颜色 5 2 5" xfId="1625"/>
    <cellStyle name="强调文字颜色 5 2 6" xfId="1627"/>
    <cellStyle name="强调文字颜色 5 2 7" xfId="1629"/>
    <cellStyle name="强调文字颜色 5 2 8" xfId="1631"/>
    <cellStyle name="强调文字颜色 5 2 9" xfId="1633"/>
    <cellStyle name="强调文字颜色 5 2_本公支" xfId="765"/>
    <cellStyle name="强调文字颜色 5 20" xfId="2773"/>
    <cellStyle name="强调文字颜色 5 21" xfId="2775"/>
    <cellStyle name="强调文字颜色 5 22" xfId="2777"/>
    <cellStyle name="强调文字颜色 5 23" xfId="2779"/>
    <cellStyle name="强调文字颜色 5 24" xfId="2781"/>
    <cellStyle name="强调文字颜色 5 25" xfId="2796"/>
    <cellStyle name="强调文字颜色 5 3" xfId="2797"/>
    <cellStyle name="强调文字颜色 5 4" xfId="2798"/>
    <cellStyle name="强调文字颜色 5 5" xfId="2799"/>
    <cellStyle name="强调文字颜色 5 6" xfId="2800"/>
    <cellStyle name="强调文字颜色 5 7" xfId="2801"/>
    <cellStyle name="强调文字颜色 5 8" xfId="2802"/>
    <cellStyle name="强调文字颜色 5 9" xfId="2803"/>
    <cellStyle name="强调文字颜色 6 10" xfId="2804"/>
    <cellStyle name="强调文字颜色 6 11" xfId="2806"/>
    <cellStyle name="强调文字颜色 6 12" xfId="2807"/>
    <cellStyle name="强调文字颜色 6 13" xfId="1780"/>
    <cellStyle name="强调文字颜色 6 14" xfId="2808"/>
    <cellStyle name="强调文字颜色 6 15" xfId="1558"/>
    <cellStyle name="强调文字颜色 6 16" xfId="2810"/>
    <cellStyle name="强调文字颜色 6 17" xfId="2812"/>
    <cellStyle name="强调文字颜色 6 18" xfId="2814"/>
    <cellStyle name="强调文字颜色 6 19" xfId="2816"/>
    <cellStyle name="强调文字颜色 6 2" xfId="2357"/>
    <cellStyle name="强调文字颜色 6 2 10" xfId="1268"/>
    <cellStyle name="强调文字颜色 6 2 11" xfId="2817"/>
    <cellStyle name="强调文字颜色 6 2 12" xfId="2818"/>
    <cellStyle name="强调文字颜色 6 2 13" xfId="2819"/>
    <cellStyle name="强调文字颜色 6 2 14" xfId="2820"/>
    <cellStyle name="强调文字颜色 6 2 15" xfId="2822"/>
    <cellStyle name="强调文字颜色 6 2 16" xfId="2824"/>
    <cellStyle name="强调文字颜色 6 2 17" xfId="2826"/>
    <cellStyle name="强调文字颜色 6 2 18" xfId="2828"/>
    <cellStyle name="强调文字颜色 6 2 19" xfId="2830"/>
    <cellStyle name="强调文字颜色 6 2 2" xfId="2831"/>
    <cellStyle name="强调文字颜色 6 2 20" xfId="2821"/>
    <cellStyle name="强调文字颜色 6 2 21" xfId="2823"/>
    <cellStyle name="强调文字颜色 6 2 22" xfId="2825"/>
    <cellStyle name="强调文字颜色 6 2 23" xfId="2827"/>
    <cellStyle name="强调文字颜色 6 2 24" xfId="2829"/>
    <cellStyle name="强调文字颜色 6 2 25" xfId="2832"/>
    <cellStyle name="强调文字颜色 6 2 26" xfId="2833"/>
    <cellStyle name="强调文字颜色 6 2 27" xfId="2834"/>
    <cellStyle name="强调文字颜色 6 2 28" xfId="2835"/>
    <cellStyle name="强调文字颜色 6 2 29" xfId="2"/>
    <cellStyle name="强调文字颜色 6 2 3" xfId="2836"/>
    <cellStyle name="强调文字颜色 6 2 4" xfId="2837"/>
    <cellStyle name="强调文字颜色 6 2 5" xfId="2838"/>
    <cellStyle name="强调文字颜色 6 2 6" xfId="2642"/>
    <cellStyle name="强调文字颜色 6 2 7" xfId="2644"/>
    <cellStyle name="强调文字颜色 6 2 8" xfId="2646"/>
    <cellStyle name="强调文字颜色 6 2 9" xfId="2648"/>
    <cellStyle name="强调文字颜色 6 2_本公支" xfId="1434"/>
    <cellStyle name="强调文字颜色 6 20" xfId="1557"/>
    <cellStyle name="强调文字颜色 6 21" xfId="2809"/>
    <cellStyle name="强调文字颜色 6 22" xfId="2811"/>
    <cellStyle name="强调文字颜色 6 23" xfId="2813"/>
    <cellStyle name="强调文字颜色 6 24" xfId="2815"/>
    <cellStyle name="强调文字颜色 6 25" xfId="2839"/>
    <cellStyle name="强调文字颜色 6 3" xfId="2840"/>
    <cellStyle name="强调文字颜色 6 4" xfId="2331"/>
    <cellStyle name="强调文字颜色 6 5" xfId="2841"/>
    <cellStyle name="强调文字颜色 6 6" xfId="2842"/>
    <cellStyle name="强调文字颜色 6 7" xfId="2843"/>
    <cellStyle name="强调文字颜色 6 8" xfId="1831"/>
    <cellStyle name="强调文字颜色 6 9" xfId="2844"/>
    <cellStyle name="日期" xfId="1866"/>
    <cellStyle name="商品名称" xfId="2723"/>
    <cellStyle name="适中 10" xfId="1748"/>
    <cellStyle name="适中 11" xfId="1750"/>
    <cellStyle name="适中 12" xfId="1752"/>
    <cellStyle name="适中 13" xfId="1754"/>
    <cellStyle name="适中 14" xfId="2845"/>
    <cellStyle name="适中 15" xfId="2847"/>
    <cellStyle name="适中 16" xfId="2849"/>
    <cellStyle name="适中 17" xfId="2851"/>
    <cellStyle name="适中 18" xfId="2853"/>
    <cellStyle name="适中 19" xfId="2855"/>
    <cellStyle name="适中 2" xfId="2856"/>
    <cellStyle name="适中 2 10" xfId="2457"/>
    <cellStyle name="适中 2 11" xfId="2459"/>
    <cellStyle name="适中 2 12" xfId="2461"/>
    <cellStyle name="适中 2 13" xfId="1374"/>
    <cellStyle name="适中 2 14" xfId="1377"/>
    <cellStyle name="适中 2 15" xfId="1380"/>
    <cellStyle name="适中 2 16" xfId="1383"/>
    <cellStyle name="适中 2 17" xfId="2858"/>
    <cellStyle name="适中 2 18" xfId="2860"/>
    <cellStyle name="适中 2 19" xfId="1826"/>
    <cellStyle name="适中 2 2" xfId="2862"/>
    <cellStyle name="适中 2 20" xfId="1379"/>
    <cellStyle name="适中 2 21" xfId="1382"/>
    <cellStyle name="适中 2 22" xfId="2857"/>
    <cellStyle name="适中 2 23" xfId="2859"/>
    <cellStyle name="适中 2 24" xfId="1825"/>
    <cellStyle name="适中 2 25" xfId="2564"/>
    <cellStyle name="适中 2 26" xfId="2567"/>
    <cellStyle name="适中 2 27" xfId="2569"/>
    <cellStyle name="适中 2 28" xfId="2571"/>
    <cellStyle name="适中 2 29" xfId="2573"/>
    <cellStyle name="适中 2 3" xfId="2388"/>
    <cellStyle name="适中 2 4" xfId="1068"/>
    <cellStyle name="适中 2 5" xfId="1071"/>
    <cellStyle name="适中 2 6" xfId="1073"/>
    <cellStyle name="适中 2 7" xfId="1075"/>
    <cellStyle name="适中 2 8" xfId="1077"/>
    <cellStyle name="适中 2 9" xfId="1081"/>
    <cellStyle name="适中 2_本公支" xfId="2861"/>
    <cellStyle name="适中 20" xfId="2846"/>
    <cellStyle name="适中 21" xfId="2848"/>
    <cellStyle name="适中 22" xfId="2850"/>
    <cellStyle name="适中 23" xfId="2852"/>
    <cellStyle name="适中 24" xfId="2854"/>
    <cellStyle name="适中 25" xfId="2863"/>
    <cellStyle name="适中 3" xfId="2864"/>
    <cellStyle name="适中 4" xfId="2865"/>
    <cellStyle name="适中 5" xfId="2866"/>
    <cellStyle name="适中 6" xfId="2867"/>
    <cellStyle name="适中 7" xfId="2868"/>
    <cellStyle name="适中 8" xfId="2869"/>
    <cellStyle name="适中 9" xfId="2870"/>
    <cellStyle name="输出 10" xfId="2871"/>
    <cellStyle name="输出 11" xfId="1862"/>
    <cellStyle name="输出 12" xfId="2872"/>
    <cellStyle name="输出 13" xfId="2873"/>
    <cellStyle name="输出 14" xfId="2874"/>
    <cellStyle name="输出 15" xfId="2876"/>
    <cellStyle name="输出 16" xfId="2878"/>
    <cellStyle name="输出 17" xfId="2880"/>
    <cellStyle name="输出 18" xfId="2882"/>
    <cellStyle name="输出 19" xfId="2884"/>
    <cellStyle name="输出 2" xfId="2885"/>
    <cellStyle name="输出 2 10" xfId="1919"/>
    <cellStyle name="输出 2 11" xfId="1922"/>
    <cellStyle name="输出 2 12" xfId="1935"/>
    <cellStyle name="输出 2 13" xfId="1938"/>
    <cellStyle name="输出 2 14" xfId="1942"/>
    <cellStyle name="输出 2 15" xfId="1946"/>
    <cellStyle name="输出 2 16" xfId="1950"/>
    <cellStyle name="输出 2 17" xfId="1958"/>
    <cellStyle name="输出 2 18" xfId="1961"/>
    <cellStyle name="输出 2 19" xfId="1964"/>
    <cellStyle name="输出 2 2" xfId="2886"/>
    <cellStyle name="输出 2 20" xfId="1945"/>
    <cellStyle name="输出 2 21" xfId="1949"/>
    <cellStyle name="输出 2 22" xfId="1957"/>
    <cellStyle name="输出 2 23" xfId="1960"/>
    <cellStyle name="输出 2 24" xfId="1963"/>
    <cellStyle name="输出 2 25" xfId="2887"/>
    <cellStyle name="输出 2 26" xfId="2888"/>
    <cellStyle name="输出 2 27" xfId="2889"/>
    <cellStyle name="输出 2 28" xfId="2890"/>
    <cellStyle name="输出 2 29" xfId="2891"/>
    <cellStyle name="输出 2 3" xfId="2892"/>
    <cellStyle name="输出 2 4" xfId="2893"/>
    <cellStyle name="输出 2 5" xfId="2894"/>
    <cellStyle name="输出 2 6" xfId="2895"/>
    <cellStyle name="输出 2 7" xfId="2896"/>
    <cellStyle name="输出 2 8" xfId="1356"/>
    <cellStyle name="输出 2 9" xfId="2897"/>
    <cellStyle name="输出 2_本公支" xfId="2898"/>
    <cellStyle name="输出 20" xfId="2875"/>
    <cellStyle name="输出 21" xfId="2877"/>
    <cellStyle name="输出 22" xfId="2879"/>
    <cellStyle name="输出 23" xfId="2881"/>
    <cellStyle name="输出 24" xfId="2883"/>
    <cellStyle name="输出 25" xfId="2899"/>
    <cellStyle name="输出 3" xfId="2900"/>
    <cellStyle name="输出 4" xfId="2901"/>
    <cellStyle name="输出 5" xfId="2902"/>
    <cellStyle name="输出 6" xfId="2903"/>
    <cellStyle name="输出 7" xfId="2904"/>
    <cellStyle name="输出 8" xfId="2905"/>
    <cellStyle name="输出 9" xfId="2906"/>
    <cellStyle name="输入 10" xfId="2109"/>
    <cellStyle name="输入 11" xfId="2113"/>
    <cellStyle name="输入 12" xfId="2117"/>
    <cellStyle name="输入 13" xfId="2120"/>
    <cellStyle name="输入 14" xfId="2123"/>
    <cellStyle name="输入 15" xfId="2127"/>
    <cellStyle name="输入 16" xfId="2131"/>
    <cellStyle name="输入 17" xfId="2135"/>
    <cellStyle name="输入 18" xfId="2139"/>
    <cellStyle name="输入 19" xfId="2143"/>
    <cellStyle name="输入 2" xfId="409"/>
    <cellStyle name="输入 2 10" xfId="2907"/>
    <cellStyle name="输入 2 11" xfId="2908"/>
    <cellStyle name="输入 2 12" xfId="2909"/>
    <cellStyle name="输入 2 13" xfId="1798"/>
    <cellStyle name="输入 2 14" xfId="2910"/>
    <cellStyle name="输入 2 15" xfId="2912"/>
    <cellStyle name="输入 2 16" xfId="2914"/>
    <cellStyle name="输入 2 17" xfId="2916"/>
    <cellStyle name="输入 2 18" xfId="2918"/>
    <cellStyle name="输入 2 19" xfId="2920"/>
    <cellStyle name="输入 2 2" xfId="2921"/>
    <cellStyle name="输入 2 20" xfId="2911"/>
    <cellStyle name="输入 2 21" xfId="2913"/>
    <cellStyle name="输入 2 22" xfId="2915"/>
    <cellStyle name="输入 2 23" xfId="2917"/>
    <cellStyle name="输入 2 24" xfId="2919"/>
    <cellStyle name="输入 2 25" xfId="2922"/>
    <cellStyle name="输入 2 26" xfId="2923"/>
    <cellStyle name="输入 2 27" xfId="2924"/>
    <cellStyle name="输入 2 28" xfId="2925"/>
    <cellStyle name="输入 2 29" xfId="2926"/>
    <cellStyle name="输入 2 3" xfId="2927"/>
    <cellStyle name="输入 2 4" xfId="2638"/>
    <cellStyle name="输入 2 5" xfId="2928"/>
    <cellStyle name="输入 2 6" xfId="959"/>
    <cellStyle name="输入 2 7" xfId="2929"/>
    <cellStyle name="输入 2 8" xfId="2930"/>
    <cellStyle name="输入 2 9" xfId="2931"/>
    <cellStyle name="输入 2_本公支" xfId="2689"/>
    <cellStyle name="输入 20" xfId="2126"/>
    <cellStyle name="输入 21" xfId="2130"/>
    <cellStyle name="输入 22" xfId="2134"/>
    <cellStyle name="输入 23" xfId="2138"/>
    <cellStyle name="输入 24" xfId="2142"/>
    <cellStyle name="输入 25" xfId="2146"/>
    <cellStyle name="输入 3" xfId="413"/>
    <cellStyle name="输入 4" xfId="419"/>
    <cellStyle name="输入 5" xfId="421"/>
    <cellStyle name="输入 6" xfId="423"/>
    <cellStyle name="输入 7" xfId="31"/>
    <cellStyle name="输入 8" xfId="425"/>
    <cellStyle name="输入 9" xfId="2932"/>
    <cellStyle name="数量" xfId="2933"/>
    <cellStyle name="数字" xfId="1638"/>
    <cellStyle name="未定义" xfId="2805"/>
    <cellStyle name="小数" xfId="2934"/>
    <cellStyle name="样式 1" xfId="449"/>
    <cellStyle name="样式 1 2" xfId="2566"/>
    <cellStyle name="昗弨_Pacific Region P&amp;L" xfId="2935"/>
    <cellStyle name="寘嬫愗傝 [0.00]_Region Orders (2)" xfId="2936"/>
    <cellStyle name="寘嬫愗傝_Region Orders (2)" xfId="2937"/>
    <cellStyle name="注释 10" xfId="2172"/>
    <cellStyle name="注释 11" xfId="2187"/>
    <cellStyle name="注释 12" xfId="2201"/>
    <cellStyle name="注释 13" xfId="2213"/>
    <cellStyle name="注释 14" xfId="2233"/>
    <cellStyle name="注释 15" xfId="2252"/>
    <cellStyle name="注释 16" xfId="2267"/>
    <cellStyle name="注释 17" xfId="2281"/>
    <cellStyle name="注释 18" xfId="2285"/>
    <cellStyle name="注释 19" xfId="2295"/>
    <cellStyle name="注释 2" xfId="2938"/>
    <cellStyle name="注释 2 10" xfId="1503"/>
    <cellStyle name="注释 2 11" xfId="1505"/>
    <cellStyle name="注释 2 12" xfId="1507"/>
    <cellStyle name="注释 2 13" xfId="1509"/>
    <cellStyle name="注释 2 14" xfId="1511"/>
    <cellStyle name="注释 2 15" xfId="2940"/>
    <cellStyle name="注释 2 16" xfId="2942"/>
    <cellStyle name="注释 2 17" xfId="521"/>
    <cellStyle name="注释 2 18" xfId="2362"/>
    <cellStyle name="注释 2 19" xfId="2301"/>
    <cellStyle name="注释 2 2" xfId="967"/>
    <cellStyle name="注释 2 20" xfId="2939"/>
    <cellStyle name="注释 2 21" xfId="2941"/>
    <cellStyle name="注释 2 22" xfId="520"/>
    <cellStyle name="注释 2 23" xfId="2361"/>
    <cellStyle name="注释 2 24" xfId="2300"/>
    <cellStyle name="注释 2 25" xfId="2943"/>
    <cellStyle name="注释 2 26" xfId="2944"/>
    <cellStyle name="注释 2 27" xfId="2945"/>
    <cellStyle name="注释 2 28" xfId="2946"/>
    <cellStyle name="注释 2 29" xfId="2947"/>
    <cellStyle name="注释 2 3" xfId="970"/>
    <cellStyle name="注释 2 4" xfId="973"/>
    <cellStyle name="注释 2 5" xfId="976"/>
    <cellStyle name="注释 2 6" xfId="2948"/>
    <cellStyle name="注释 2 7" xfId="2949"/>
    <cellStyle name="注释 2 8" xfId="2950"/>
    <cellStyle name="注释 2 9" xfId="2951"/>
    <cellStyle name="注释 2_本公支" xfId="2336"/>
    <cellStyle name="注释 20" xfId="2251"/>
    <cellStyle name="注释 21" xfId="2266"/>
    <cellStyle name="注释 22" xfId="2280"/>
    <cellStyle name="注释 23" xfId="2284"/>
    <cellStyle name="注释 24" xfId="2294"/>
    <cellStyle name="注释 25" xfId="2952"/>
    <cellStyle name="注释 3" xfId="2953"/>
    <cellStyle name="注释 4" xfId="2954"/>
    <cellStyle name="注释 5" xfId="2955"/>
    <cellStyle name="注释 6" xfId="2956"/>
    <cellStyle name="注释 7" xfId="579"/>
    <cellStyle name="注释 8" xfId="2957"/>
    <cellStyle name="注释 9" xfId="2958"/>
    <cellStyle name="콤마 [0]_BOILER-CO1" xfId="526"/>
    <cellStyle name="콤마_BOILER-CO1" xfId="2959"/>
    <cellStyle name="통화 [0]_BOILER-CO1" xfId="2960"/>
    <cellStyle name="통화_BOILER-CO1" xfId="601"/>
    <cellStyle name="표준_0N-HANDLING " xfId="2961"/>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workbookViewId="0">
      <selection activeCell="A18" sqref="A18"/>
    </sheetView>
  </sheetViews>
  <sheetFormatPr defaultColWidth="9" defaultRowHeight="15.75"/>
  <cols>
    <col min="1" max="1" width="130.625" style="157" customWidth="1"/>
    <col min="2" max="242" width="9" style="157"/>
    <col min="243" max="243" width="6.375" style="157" customWidth="1"/>
    <col min="244" max="244" width="2.875" style="157" customWidth="1"/>
    <col min="245" max="245" width="6.125" style="157" customWidth="1"/>
    <col min="246" max="246" width="10.875" style="157" customWidth="1"/>
    <col min="247" max="247" width="16.125" style="157" customWidth="1"/>
    <col min="248" max="252" width="9" style="157"/>
    <col min="253" max="254" width="8.25" style="157" customWidth="1"/>
    <col min="255" max="255" width="9" style="157"/>
    <col min="256" max="256" width="11.375" style="157" customWidth="1"/>
    <col min="257" max="257" width="5.375" style="157" customWidth="1"/>
    <col min="258" max="498" width="9" style="157"/>
    <col min="499" max="499" width="6.375" style="157" customWidth="1"/>
    <col min="500" max="500" width="2.875" style="157" customWidth="1"/>
    <col min="501" max="501" width="6.125" style="157" customWidth="1"/>
    <col min="502" max="502" width="10.875" style="157" customWidth="1"/>
    <col min="503" max="503" width="16.125" style="157" customWidth="1"/>
    <col min="504" max="508" width="9" style="157"/>
    <col min="509" max="510" width="8.25" style="157" customWidth="1"/>
    <col min="511" max="511" width="9" style="157"/>
    <col min="512" max="512" width="11.375" style="157" customWidth="1"/>
    <col min="513" max="513" width="5.375" style="157" customWidth="1"/>
    <col min="514" max="754" width="9" style="157"/>
    <col min="755" max="755" width="6.375" style="157" customWidth="1"/>
    <col min="756" max="756" width="2.875" style="157" customWidth="1"/>
    <col min="757" max="757" width="6.125" style="157" customWidth="1"/>
    <col min="758" max="758" width="10.875" style="157" customWidth="1"/>
    <col min="759" max="759" width="16.125" style="157" customWidth="1"/>
    <col min="760" max="764" width="9" style="157"/>
    <col min="765" max="766" width="8.25" style="157" customWidth="1"/>
    <col min="767" max="767" width="9" style="157"/>
    <col min="768" max="768" width="11.375" style="157" customWidth="1"/>
    <col min="769" max="769" width="5.375" style="157" customWidth="1"/>
    <col min="770" max="1010" width="9" style="157"/>
    <col min="1011" max="1011" width="6.375" style="157" customWidth="1"/>
    <col min="1012" max="1012" width="2.875" style="157" customWidth="1"/>
    <col min="1013" max="1013" width="6.125" style="157" customWidth="1"/>
    <col min="1014" max="1014" width="10.875" style="157" customWidth="1"/>
    <col min="1015" max="1015" width="16.125" style="157" customWidth="1"/>
    <col min="1016" max="1020" width="9" style="157"/>
    <col min="1021" max="1022" width="8.25" style="157" customWidth="1"/>
    <col min="1023" max="1023" width="9" style="157"/>
    <col min="1024" max="1024" width="11.375" style="157" customWidth="1"/>
    <col min="1025" max="1025" width="5.375" style="157" customWidth="1"/>
    <col min="1026" max="1266" width="9" style="157"/>
    <col min="1267" max="1267" width="6.375" style="157" customWidth="1"/>
    <col min="1268" max="1268" width="2.875" style="157" customWidth="1"/>
    <col min="1269" max="1269" width="6.125" style="157" customWidth="1"/>
    <col min="1270" max="1270" width="10.875" style="157" customWidth="1"/>
    <col min="1271" max="1271" width="16.125" style="157" customWidth="1"/>
    <col min="1272" max="1276" width="9" style="157"/>
    <col min="1277" max="1278" width="8.25" style="157" customWidth="1"/>
    <col min="1279" max="1279" width="9" style="157"/>
    <col min="1280" max="1280" width="11.375" style="157" customWidth="1"/>
    <col min="1281" max="1281" width="5.375" style="157" customWidth="1"/>
    <col min="1282" max="1522" width="9" style="157"/>
    <col min="1523" max="1523" width="6.375" style="157" customWidth="1"/>
    <col min="1524" max="1524" width="2.875" style="157" customWidth="1"/>
    <col min="1525" max="1525" width="6.125" style="157" customWidth="1"/>
    <col min="1526" max="1526" width="10.875" style="157" customWidth="1"/>
    <col min="1527" max="1527" width="16.125" style="157" customWidth="1"/>
    <col min="1528" max="1532" width="9" style="157"/>
    <col min="1533" max="1534" width="8.25" style="157" customWidth="1"/>
    <col min="1535" max="1535" width="9" style="157"/>
    <col min="1536" max="1536" width="11.375" style="157" customWidth="1"/>
    <col min="1537" max="1537" width="5.375" style="157" customWidth="1"/>
    <col min="1538" max="1778" width="9" style="157"/>
    <col min="1779" max="1779" width="6.375" style="157" customWidth="1"/>
    <col min="1780" max="1780" width="2.875" style="157" customWidth="1"/>
    <col min="1781" max="1781" width="6.125" style="157" customWidth="1"/>
    <col min="1782" max="1782" width="10.875" style="157" customWidth="1"/>
    <col min="1783" max="1783" width="16.125" style="157" customWidth="1"/>
    <col min="1784" max="1788" width="9" style="157"/>
    <col min="1789" max="1790" width="8.25" style="157" customWidth="1"/>
    <col min="1791" max="1791" width="9" style="157"/>
    <col min="1792" max="1792" width="11.375" style="157" customWidth="1"/>
    <col min="1793" max="1793" width="5.375" style="157" customWidth="1"/>
    <col min="1794" max="2034" width="9" style="157"/>
    <col min="2035" max="2035" width="6.375" style="157" customWidth="1"/>
    <col min="2036" max="2036" width="2.875" style="157" customWidth="1"/>
    <col min="2037" max="2037" width="6.125" style="157" customWidth="1"/>
    <col min="2038" max="2038" width="10.875" style="157" customWidth="1"/>
    <col min="2039" max="2039" width="16.125" style="157" customWidth="1"/>
    <col min="2040" max="2044" width="9" style="157"/>
    <col min="2045" max="2046" width="8.25" style="157" customWidth="1"/>
    <col min="2047" max="2047" width="9" style="157"/>
    <col min="2048" max="2048" width="11.375" style="157" customWidth="1"/>
    <col min="2049" max="2049" width="5.375" style="157" customWidth="1"/>
    <col min="2050" max="2290" width="9" style="157"/>
    <col min="2291" max="2291" width="6.375" style="157" customWidth="1"/>
    <col min="2292" max="2292" width="2.875" style="157" customWidth="1"/>
    <col min="2293" max="2293" width="6.125" style="157" customWidth="1"/>
    <col min="2294" max="2294" width="10.875" style="157" customWidth="1"/>
    <col min="2295" max="2295" width="16.125" style="157" customWidth="1"/>
    <col min="2296" max="2300" width="9" style="157"/>
    <col min="2301" max="2302" width="8.25" style="157" customWidth="1"/>
    <col min="2303" max="2303" width="9" style="157"/>
    <col min="2304" max="2304" width="11.375" style="157" customWidth="1"/>
    <col min="2305" max="2305" width="5.375" style="157" customWidth="1"/>
    <col min="2306" max="2546" width="9" style="157"/>
    <col min="2547" max="2547" width="6.375" style="157" customWidth="1"/>
    <col min="2548" max="2548" width="2.875" style="157" customWidth="1"/>
    <col min="2549" max="2549" width="6.125" style="157" customWidth="1"/>
    <col min="2550" max="2550" width="10.875" style="157" customWidth="1"/>
    <col min="2551" max="2551" width="16.125" style="157" customWidth="1"/>
    <col min="2552" max="2556" width="9" style="157"/>
    <col min="2557" max="2558" width="8.25" style="157" customWidth="1"/>
    <col min="2559" max="2559" width="9" style="157"/>
    <col min="2560" max="2560" width="11.375" style="157" customWidth="1"/>
    <col min="2561" max="2561" width="5.375" style="157" customWidth="1"/>
    <col min="2562" max="2802" width="9" style="157"/>
    <col min="2803" max="2803" width="6.375" style="157" customWidth="1"/>
    <col min="2804" max="2804" width="2.875" style="157" customWidth="1"/>
    <col min="2805" max="2805" width="6.125" style="157" customWidth="1"/>
    <col min="2806" max="2806" width="10.875" style="157" customWidth="1"/>
    <col min="2807" max="2807" width="16.125" style="157" customWidth="1"/>
    <col min="2808" max="2812" width="9" style="157"/>
    <col min="2813" max="2814" width="8.25" style="157" customWidth="1"/>
    <col min="2815" max="2815" width="9" style="157"/>
    <col min="2816" max="2816" width="11.375" style="157" customWidth="1"/>
    <col min="2817" max="2817" width="5.375" style="157" customWidth="1"/>
    <col min="2818" max="3058" width="9" style="157"/>
    <col min="3059" max="3059" width="6.375" style="157" customWidth="1"/>
    <col min="3060" max="3060" width="2.875" style="157" customWidth="1"/>
    <col min="3061" max="3061" width="6.125" style="157" customWidth="1"/>
    <col min="3062" max="3062" width="10.875" style="157" customWidth="1"/>
    <col min="3063" max="3063" width="16.125" style="157" customWidth="1"/>
    <col min="3064" max="3068" width="9" style="157"/>
    <col min="3069" max="3070" width="8.25" style="157" customWidth="1"/>
    <col min="3071" max="3071" width="9" style="157"/>
    <col min="3072" max="3072" width="11.375" style="157" customWidth="1"/>
    <col min="3073" max="3073" width="5.375" style="157" customWidth="1"/>
    <col min="3074" max="3314" width="9" style="157"/>
    <col min="3315" max="3315" width="6.375" style="157" customWidth="1"/>
    <col min="3316" max="3316" width="2.875" style="157" customWidth="1"/>
    <col min="3317" max="3317" width="6.125" style="157" customWidth="1"/>
    <col min="3318" max="3318" width="10.875" style="157" customWidth="1"/>
    <col min="3319" max="3319" width="16.125" style="157" customWidth="1"/>
    <col min="3320" max="3324" width="9" style="157"/>
    <col min="3325" max="3326" width="8.25" style="157" customWidth="1"/>
    <col min="3327" max="3327" width="9" style="157"/>
    <col min="3328" max="3328" width="11.375" style="157" customWidth="1"/>
    <col min="3329" max="3329" width="5.375" style="157" customWidth="1"/>
    <col min="3330" max="3570" width="9" style="157"/>
    <col min="3571" max="3571" width="6.375" style="157" customWidth="1"/>
    <col min="3572" max="3572" width="2.875" style="157" customWidth="1"/>
    <col min="3573" max="3573" width="6.125" style="157" customWidth="1"/>
    <col min="3574" max="3574" width="10.875" style="157" customWidth="1"/>
    <col min="3575" max="3575" width="16.125" style="157" customWidth="1"/>
    <col min="3576" max="3580" width="9" style="157"/>
    <col min="3581" max="3582" width="8.25" style="157" customWidth="1"/>
    <col min="3583" max="3583" width="9" style="157"/>
    <col min="3584" max="3584" width="11.375" style="157" customWidth="1"/>
    <col min="3585" max="3585" width="5.375" style="157" customWidth="1"/>
    <col min="3586" max="3826" width="9" style="157"/>
    <col min="3827" max="3827" width="6.375" style="157" customWidth="1"/>
    <col min="3828" max="3828" width="2.875" style="157" customWidth="1"/>
    <col min="3829" max="3829" width="6.125" style="157" customWidth="1"/>
    <col min="3830" max="3830" width="10.875" style="157" customWidth="1"/>
    <col min="3831" max="3831" width="16.125" style="157" customWidth="1"/>
    <col min="3832" max="3836" width="9" style="157"/>
    <col min="3837" max="3838" width="8.25" style="157" customWidth="1"/>
    <col min="3839" max="3839" width="9" style="157"/>
    <col min="3840" max="3840" width="11.375" style="157" customWidth="1"/>
    <col min="3841" max="3841" width="5.375" style="157" customWidth="1"/>
    <col min="3842" max="4082" width="9" style="157"/>
    <col min="4083" max="4083" width="6.375" style="157" customWidth="1"/>
    <col min="4084" max="4084" width="2.875" style="157" customWidth="1"/>
    <col min="4085" max="4085" width="6.125" style="157" customWidth="1"/>
    <col min="4086" max="4086" width="10.875" style="157" customWidth="1"/>
    <col min="4087" max="4087" width="16.125" style="157" customWidth="1"/>
    <col min="4088" max="4092" width="9" style="157"/>
    <col min="4093" max="4094" width="8.25" style="157" customWidth="1"/>
    <col min="4095" max="4095" width="9" style="157"/>
    <col min="4096" max="4096" width="11.375" style="157" customWidth="1"/>
    <col min="4097" max="4097" width="5.375" style="157" customWidth="1"/>
    <col min="4098" max="4338" width="9" style="157"/>
    <col min="4339" max="4339" width="6.375" style="157" customWidth="1"/>
    <col min="4340" max="4340" width="2.875" style="157" customWidth="1"/>
    <col min="4341" max="4341" width="6.125" style="157" customWidth="1"/>
    <col min="4342" max="4342" width="10.875" style="157" customWidth="1"/>
    <col min="4343" max="4343" width="16.125" style="157" customWidth="1"/>
    <col min="4344" max="4348" width="9" style="157"/>
    <col min="4349" max="4350" width="8.25" style="157" customWidth="1"/>
    <col min="4351" max="4351" width="9" style="157"/>
    <col min="4352" max="4352" width="11.375" style="157" customWidth="1"/>
    <col min="4353" max="4353" width="5.375" style="157" customWidth="1"/>
    <col min="4354" max="4594" width="9" style="157"/>
    <col min="4595" max="4595" width="6.375" style="157" customWidth="1"/>
    <col min="4596" max="4596" width="2.875" style="157" customWidth="1"/>
    <col min="4597" max="4597" width="6.125" style="157" customWidth="1"/>
    <col min="4598" max="4598" width="10.875" style="157" customWidth="1"/>
    <col min="4599" max="4599" width="16.125" style="157" customWidth="1"/>
    <col min="4600" max="4604" width="9" style="157"/>
    <col min="4605" max="4606" width="8.25" style="157" customWidth="1"/>
    <col min="4607" max="4607" width="9" style="157"/>
    <col min="4608" max="4608" width="11.375" style="157" customWidth="1"/>
    <col min="4609" max="4609" width="5.375" style="157" customWidth="1"/>
    <col min="4610" max="4850" width="9" style="157"/>
    <col min="4851" max="4851" width="6.375" style="157" customWidth="1"/>
    <col min="4852" max="4852" width="2.875" style="157" customWidth="1"/>
    <col min="4853" max="4853" width="6.125" style="157" customWidth="1"/>
    <col min="4854" max="4854" width="10.875" style="157" customWidth="1"/>
    <col min="4855" max="4855" width="16.125" style="157" customWidth="1"/>
    <col min="4856" max="4860" width="9" style="157"/>
    <col min="4861" max="4862" width="8.25" style="157" customWidth="1"/>
    <col min="4863" max="4863" width="9" style="157"/>
    <col min="4864" max="4864" width="11.375" style="157" customWidth="1"/>
    <col min="4865" max="4865" width="5.375" style="157" customWidth="1"/>
    <col min="4866" max="5106" width="9" style="157"/>
    <col min="5107" max="5107" width="6.375" style="157" customWidth="1"/>
    <col min="5108" max="5108" width="2.875" style="157" customWidth="1"/>
    <col min="5109" max="5109" width="6.125" style="157" customWidth="1"/>
    <col min="5110" max="5110" width="10.875" style="157" customWidth="1"/>
    <col min="5111" max="5111" width="16.125" style="157" customWidth="1"/>
    <col min="5112" max="5116" width="9" style="157"/>
    <col min="5117" max="5118" width="8.25" style="157" customWidth="1"/>
    <col min="5119" max="5119" width="9" style="157"/>
    <col min="5120" max="5120" width="11.375" style="157" customWidth="1"/>
    <col min="5121" max="5121" width="5.375" style="157" customWidth="1"/>
    <col min="5122" max="5362" width="9" style="157"/>
    <col min="5363" max="5363" width="6.375" style="157" customWidth="1"/>
    <col min="5364" max="5364" width="2.875" style="157" customWidth="1"/>
    <col min="5365" max="5365" width="6.125" style="157" customWidth="1"/>
    <col min="5366" max="5366" width="10.875" style="157" customWidth="1"/>
    <col min="5367" max="5367" width="16.125" style="157" customWidth="1"/>
    <col min="5368" max="5372" width="9" style="157"/>
    <col min="5373" max="5374" width="8.25" style="157" customWidth="1"/>
    <col min="5375" max="5375" width="9" style="157"/>
    <col min="5376" max="5376" width="11.375" style="157" customWidth="1"/>
    <col min="5377" max="5377" width="5.375" style="157" customWidth="1"/>
    <col min="5378" max="5618" width="9" style="157"/>
    <col min="5619" max="5619" width="6.375" style="157" customWidth="1"/>
    <col min="5620" max="5620" width="2.875" style="157" customWidth="1"/>
    <col min="5621" max="5621" width="6.125" style="157" customWidth="1"/>
    <col min="5622" max="5622" width="10.875" style="157" customWidth="1"/>
    <col min="5623" max="5623" width="16.125" style="157" customWidth="1"/>
    <col min="5624" max="5628" width="9" style="157"/>
    <col min="5629" max="5630" width="8.25" style="157" customWidth="1"/>
    <col min="5631" max="5631" width="9" style="157"/>
    <col min="5632" max="5632" width="11.375" style="157" customWidth="1"/>
    <col min="5633" max="5633" width="5.375" style="157" customWidth="1"/>
    <col min="5634" max="5874" width="9" style="157"/>
    <col min="5875" max="5875" width="6.375" style="157" customWidth="1"/>
    <col min="5876" max="5876" width="2.875" style="157" customWidth="1"/>
    <col min="5877" max="5877" width="6.125" style="157" customWidth="1"/>
    <col min="5878" max="5878" width="10.875" style="157" customWidth="1"/>
    <col min="5879" max="5879" width="16.125" style="157" customWidth="1"/>
    <col min="5880" max="5884" width="9" style="157"/>
    <col min="5885" max="5886" width="8.25" style="157" customWidth="1"/>
    <col min="5887" max="5887" width="9" style="157"/>
    <col min="5888" max="5888" width="11.375" style="157" customWidth="1"/>
    <col min="5889" max="5889" width="5.375" style="157" customWidth="1"/>
    <col min="5890" max="6130" width="9" style="157"/>
    <col min="6131" max="6131" width="6.375" style="157" customWidth="1"/>
    <col min="6132" max="6132" width="2.875" style="157" customWidth="1"/>
    <col min="6133" max="6133" width="6.125" style="157" customWidth="1"/>
    <col min="6134" max="6134" width="10.875" style="157" customWidth="1"/>
    <col min="6135" max="6135" width="16.125" style="157" customWidth="1"/>
    <col min="6136" max="6140" width="9" style="157"/>
    <col min="6141" max="6142" width="8.25" style="157" customWidth="1"/>
    <col min="6143" max="6143" width="9" style="157"/>
    <col min="6144" max="6144" width="11.375" style="157" customWidth="1"/>
    <col min="6145" max="6145" width="5.375" style="157" customWidth="1"/>
    <col min="6146" max="6386" width="9" style="157"/>
    <col min="6387" max="6387" width="6.375" style="157" customWidth="1"/>
    <col min="6388" max="6388" width="2.875" style="157" customWidth="1"/>
    <col min="6389" max="6389" width="6.125" style="157" customWidth="1"/>
    <col min="6390" max="6390" width="10.875" style="157" customWidth="1"/>
    <col min="6391" max="6391" width="16.125" style="157" customWidth="1"/>
    <col min="6392" max="6396" width="9" style="157"/>
    <col min="6397" max="6398" width="8.25" style="157" customWidth="1"/>
    <col min="6399" max="6399" width="9" style="157"/>
    <col min="6400" max="6400" width="11.375" style="157" customWidth="1"/>
    <col min="6401" max="6401" width="5.375" style="157" customWidth="1"/>
    <col min="6402" max="6642" width="9" style="157"/>
    <col min="6643" max="6643" width="6.375" style="157" customWidth="1"/>
    <col min="6644" max="6644" width="2.875" style="157" customWidth="1"/>
    <col min="6645" max="6645" width="6.125" style="157" customWidth="1"/>
    <col min="6646" max="6646" width="10.875" style="157" customWidth="1"/>
    <col min="6647" max="6647" width="16.125" style="157" customWidth="1"/>
    <col min="6648" max="6652" width="9" style="157"/>
    <col min="6653" max="6654" width="8.25" style="157" customWidth="1"/>
    <col min="6655" max="6655" width="9" style="157"/>
    <col min="6656" max="6656" width="11.375" style="157" customWidth="1"/>
    <col min="6657" max="6657" width="5.375" style="157" customWidth="1"/>
    <col min="6658" max="6898" width="9" style="157"/>
    <col min="6899" max="6899" width="6.375" style="157" customWidth="1"/>
    <col min="6900" max="6900" width="2.875" style="157" customWidth="1"/>
    <col min="6901" max="6901" width="6.125" style="157" customWidth="1"/>
    <col min="6902" max="6902" width="10.875" style="157" customWidth="1"/>
    <col min="6903" max="6903" width="16.125" style="157" customWidth="1"/>
    <col min="6904" max="6908" width="9" style="157"/>
    <col min="6909" max="6910" width="8.25" style="157" customWidth="1"/>
    <col min="6911" max="6911" width="9" style="157"/>
    <col min="6912" max="6912" width="11.375" style="157" customWidth="1"/>
    <col min="6913" max="6913" width="5.375" style="157" customWidth="1"/>
    <col min="6914" max="7154" width="9" style="157"/>
    <col min="7155" max="7155" width="6.375" style="157" customWidth="1"/>
    <col min="7156" max="7156" width="2.875" style="157" customWidth="1"/>
    <col min="7157" max="7157" width="6.125" style="157" customWidth="1"/>
    <col min="7158" max="7158" width="10.875" style="157" customWidth="1"/>
    <col min="7159" max="7159" width="16.125" style="157" customWidth="1"/>
    <col min="7160" max="7164" width="9" style="157"/>
    <col min="7165" max="7166" width="8.25" style="157" customWidth="1"/>
    <col min="7167" max="7167" width="9" style="157"/>
    <col min="7168" max="7168" width="11.375" style="157" customWidth="1"/>
    <col min="7169" max="7169" width="5.375" style="157" customWidth="1"/>
    <col min="7170" max="7410" width="9" style="157"/>
    <col min="7411" max="7411" width="6.375" style="157" customWidth="1"/>
    <col min="7412" max="7412" width="2.875" style="157" customWidth="1"/>
    <col min="7413" max="7413" width="6.125" style="157" customWidth="1"/>
    <col min="7414" max="7414" width="10.875" style="157" customWidth="1"/>
    <col min="7415" max="7415" width="16.125" style="157" customWidth="1"/>
    <col min="7416" max="7420" width="9" style="157"/>
    <col min="7421" max="7422" width="8.25" style="157" customWidth="1"/>
    <col min="7423" max="7423" width="9" style="157"/>
    <col min="7424" max="7424" width="11.375" style="157" customWidth="1"/>
    <col min="7425" max="7425" width="5.375" style="157" customWidth="1"/>
    <col min="7426" max="7666" width="9" style="157"/>
    <col min="7667" max="7667" width="6.375" style="157" customWidth="1"/>
    <col min="7668" max="7668" width="2.875" style="157" customWidth="1"/>
    <col min="7669" max="7669" width="6.125" style="157" customWidth="1"/>
    <col min="7670" max="7670" width="10.875" style="157" customWidth="1"/>
    <col min="7671" max="7671" width="16.125" style="157" customWidth="1"/>
    <col min="7672" max="7676" width="9" style="157"/>
    <col min="7677" max="7678" width="8.25" style="157" customWidth="1"/>
    <col min="7679" max="7679" width="9" style="157"/>
    <col min="7680" max="7680" width="11.375" style="157" customWidth="1"/>
    <col min="7681" max="7681" width="5.375" style="157" customWidth="1"/>
    <col min="7682" max="7922" width="9" style="157"/>
    <col min="7923" max="7923" width="6.375" style="157" customWidth="1"/>
    <col min="7924" max="7924" width="2.875" style="157" customWidth="1"/>
    <col min="7925" max="7925" width="6.125" style="157" customWidth="1"/>
    <col min="7926" max="7926" width="10.875" style="157" customWidth="1"/>
    <col min="7927" max="7927" width="16.125" style="157" customWidth="1"/>
    <col min="7928" max="7932" width="9" style="157"/>
    <col min="7933" max="7934" width="8.25" style="157" customWidth="1"/>
    <col min="7935" max="7935" width="9" style="157"/>
    <col min="7936" max="7936" width="11.375" style="157" customWidth="1"/>
    <col min="7937" max="7937" width="5.375" style="157" customWidth="1"/>
    <col min="7938" max="8178" width="9" style="157"/>
    <col min="8179" max="8179" width="6.375" style="157" customWidth="1"/>
    <col min="8180" max="8180" width="2.875" style="157" customWidth="1"/>
    <col min="8181" max="8181" width="6.125" style="157" customWidth="1"/>
    <col min="8182" max="8182" width="10.875" style="157" customWidth="1"/>
    <col min="8183" max="8183" width="16.125" style="157" customWidth="1"/>
    <col min="8184" max="8188" width="9" style="157"/>
    <col min="8189" max="8190" width="8.25" style="157" customWidth="1"/>
    <col min="8191" max="8191" width="9" style="157"/>
    <col min="8192" max="8192" width="11.375" style="157" customWidth="1"/>
    <col min="8193" max="8193" width="5.375" style="157" customWidth="1"/>
    <col min="8194" max="8434" width="9" style="157"/>
    <col min="8435" max="8435" width="6.375" style="157" customWidth="1"/>
    <col min="8436" max="8436" width="2.875" style="157" customWidth="1"/>
    <col min="8437" max="8437" width="6.125" style="157" customWidth="1"/>
    <col min="8438" max="8438" width="10.875" style="157" customWidth="1"/>
    <col min="8439" max="8439" width="16.125" style="157" customWidth="1"/>
    <col min="8440" max="8444" width="9" style="157"/>
    <col min="8445" max="8446" width="8.25" style="157" customWidth="1"/>
    <col min="8447" max="8447" width="9" style="157"/>
    <col min="8448" max="8448" width="11.375" style="157" customWidth="1"/>
    <col min="8449" max="8449" width="5.375" style="157" customWidth="1"/>
    <col min="8450" max="8690" width="9" style="157"/>
    <col min="8691" max="8691" width="6.375" style="157" customWidth="1"/>
    <col min="8692" max="8692" width="2.875" style="157" customWidth="1"/>
    <col min="8693" max="8693" width="6.125" style="157" customWidth="1"/>
    <col min="8694" max="8694" width="10.875" style="157" customWidth="1"/>
    <col min="8695" max="8695" width="16.125" style="157" customWidth="1"/>
    <col min="8696" max="8700" width="9" style="157"/>
    <col min="8701" max="8702" width="8.25" style="157" customWidth="1"/>
    <col min="8703" max="8703" width="9" style="157"/>
    <col min="8704" max="8704" width="11.375" style="157" customWidth="1"/>
    <col min="8705" max="8705" width="5.375" style="157" customWidth="1"/>
    <col min="8706" max="8946" width="9" style="157"/>
    <col min="8947" max="8947" width="6.375" style="157" customWidth="1"/>
    <col min="8948" max="8948" width="2.875" style="157" customWidth="1"/>
    <col min="8949" max="8949" width="6.125" style="157" customWidth="1"/>
    <col min="8950" max="8950" width="10.875" style="157" customWidth="1"/>
    <col min="8951" max="8951" width="16.125" style="157" customWidth="1"/>
    <col min="8952" max="8956" width="9" style="157"/>
    <col min="8957" max="8958" width="8.25" style="157" customWidth="1"/>
    <col min="8959" max="8959" width="9" style="157"/>
    <col min="8960" max="8960" width="11.375" style="157" customWidth="1"/>
    <col min="8961" max="8961" width="5.375" style="157" customWidth="1"/>
    <col min="8962" max="9202" width="9" style="157"/>
    <col min="9203" max="9203" width="6.375" style="157" customWidth="1"/>
    <col min="9204" max="9204" width="2.875" style="157" customWidth="1"/>
    <col min="9205" max="9205" width="6.125" style="157" customWidth="1"/>
    <col min="9206" max="9206" width="10.875" style="157" customWidth="1"/>
    <col min="9207" max="9207" width="16.125" style="157" customWidth="1"/>
    <col min="9208" max="9212" width="9" style="157"/>
    <col min="9213" max="9214" width="8.25" style="157" customWidth="1"/>
    <col min="9215" max="9215" width="9" style="157"/>
    <col min="9216" max="9216" width="11.375" style="157" customWidth="1"/>
    <col min="9217" max="9217" width="5.375" style="157" customWidth="1"/>
    <col min="9218" max="9458" width="9" style="157"/>
    <col min="9459" max="9459" width="6.375" style="157" customWidth="1"/>
    <col min="9460" max="9460" width="2.875" style="157" customWidth="1"/>
    <col min="9461" max="9461" width="6.125" style="157" customWidth="1"/>
    <col min="9462" max="9462" width="10.875" style="157" customWidth="1"/>
    <col min="9463" max="9463" width="16.125" style="157" customWidth="1"/>
    <col min="9464" max="9468" width="9" style="157"/>
    <col min="9469" max="9470" width="8.25" style="157" customWidth="1"/>
    <col min="9471" max="9471" width="9" style="157"/>
    <col min="9472" max="9472" width="11.375" style="157" customWidth="1"/>
    <col min="9473" max="9473" width="5.375" style="157" customWidth="1"/>
    <col min="9474" max="9714" width="9" style="157"/>
    <col min="9715" max="9715" width="6.375" style="157" customWidth="1"/>
    <col min="9716" max="9716" width="2.875" style="157" customWidth="1"/>
    <col min="9717" max="9717" width="6.125" style="157" customWidth="1"/>
    <col min="9718" max="9718" width="10.875" style="157" customWidth="1"/>
    <col min="9719" max="9719" width="16.125" style="157" customWidth="1"/>
    <col min="9720" max="9724" width="9" style="157"/>
    <col min="9725" max="9726" width="8.25" style="157" customWidth="1"/>
    <col min="9727" max="9727" width="9" style="157"/>
    <col min="9728" max="9728" width="11.375" style="157" customWidth="1"/>
    <col min="9729" max="9729" width="5.375" style="157" customWidth="1"/>
    <col min="9730" max="9970" width="9" style="157"/>
    <col min="9971" max="9971" width="6.375" style="157" customWidth="1"/>
    <col min="9972" max="9972" width="2.875" style="157" customWidth="1"/>
    <col min="9973" max="9973" width="6.125" style="157" customWidth="1"/>
    <col min="9974" max="9974" width="10.875" style="157" customWidth="1"/>
    <col min="9975" max="9975" width="16.125" style="157" customWidth="1"/>
    <col min="9976" max="9980" width="9" style="157"/>
    <col min="9981" max="9982" width="8.25" style="157" customWidth="1"/>
    <col min="9983" max="9983" width="9" style="157"/>
    <col min="9984" max="9984" width="11.375" style="157" customWidth="1"/>
    <col min="9985" max="9985" width="5.375" style="157" customWidth="1"/>
    <col min="9986" max="10226" width="9" style="157"/>
    <col min="10227" max="10227" width="6.375" style="157" customWidth="1"/>
    <col min="10228" max="10228" width="2.875" style="157" customWidth="1"/>
    <col min="10229" max="10229" width="6.125" style="157" customWidth="1"/>
    <col min="10230" max="10230" width="10.875" style="157" customWidth="1"/>
    <col min="10231" max="10231" width="16.125" style="157" customWidth="1"/>
    <col min="10232" max="10236" width="9" style="157"/>
    <col min="10237" max="10238" width="8.25" style="157" customWidth="1"/>
    <col min="10239" max="10239" width="9" style="157"/>
    <col min="10240" max="10240" width="11.375" style="157" customWidth="1"/>
    <col min="10241" max="10241" width="5.375" style="157" customWidth="1"/>
    <col min="10242" max="10482" width="9" style="157"/>
    <col min="10483" max="10483" width="6.375" style="157" customWidth="1"/>
    <col min="10484" max="10484" width="2.875" style="157" customWidth="1"/>
    <col min="10485" max="10485" width="6.125" style="157" customWidth="1"/>
    <col min="10486" max="10486" width="10.875" style="157" customWidth="1"/>
    <col min="10487" max="10487" width="16.125" style="157" customWidth="1"/>
    <col min="10488" max="10492" width="9" style="157"/>
    <col min="10493" max="10494" width="8.25" style="157" customWidth="1"/>
    <col min="10495" max="10495" width="9" style="157"/>
    <col min="10496" max="10496" width="11.375" style="157" customWidth="1"/>
    <col min="10497" max="10497" width="5.375" style="157" customWidth="1"/>
    <col min="10498" max="10738" width="9" style="157"/>
    <col min="10739" max="10739" width="6.375" style="157" customWidth="1"/>
    <col min="10740" max="10740" width="2.875" style="157" customWidth="1"/>
    <col min="10741" max="10741" width="6.125" style="157" customWidth="1"/>
    <col min="10742" max="10742" width="10.875" style="157" customWidth="1"/>
    <col min="10743" max="10743" width="16.125" style="157" customWidth="1"/>
    <col min="10744" max="10748" width="9" style="157"/>
    <col min="10749" max="10750" width="8.25" style="157" customWidth="1"/>
    <col min="10751" max="10751" width="9" style="157"/>
    <col min="10752" max="10752" width="11.375" style="157" customWidth="1"/>
    <col min="10753" max="10753" width="5.375" style="157" customWidth="1"/>
    <col min="10754" max="10994" width="9" style="157"/>
    <col min="10995" max="10995" width="6.375" style="157" customWidth="1"/>
    <col min="10996" max="10996" width="2.875" style="157" customWidth="1"/>
    <col min="10997" max="10997" width="6.125" style="157" customWidth="1"/>
    <col min="10998" max="10998" width="10.875" style="157" customWidth="1"/>
    <col min="10999" max="10999" width="16.125" style="157" customWidth="1"/>
    <col min="11000" max="11004" width="9" style="157"/>
    <col min="11005" max="11006" width="8.25" style="157" customWidth="1"/>
    <col min="11007" max="11007" width="9" style="157"/>
    <col min="11008" max="11008" width="11.375" style="157" customWidth="1"/>
    <col min="11009" max="11009" width="5.375" style="157" customWidth="1"/>
    <col min="11010" max="11250" width="9" style="157"/>
    <col min="11251" max="11251" width="6.375" style="157" customWidth="1"/>
    <col min="11252" max="11252" width="2.875" style="157" customWidth="1"/>
    <col min="11253" max="11253" width="6.125" style="157" customWidth="1"/>
    <col min="11254" max="11254" width="10.875" style="157" customWidth="1"/>
    <col min="11255" max="11255" width="16.125" style="157" customWidth="1"/>
    <col min="11256" max="11260" width="9" style="157"/>
    <col min="11261" max="11262" width="8.25" style="157" customWidth="1"/>
    <col min="11263" max="11263" width="9" style="157"/>
    <col min="11264" max="11264" width="11.375" style="157" customWidth="1"/>
    <col min="11265" max="11265" width="5.375" style="157" customWidth="1"/>
    <col min="11266" max="11506" width="9" style="157"/>
    <col min="11507" max="11507" width="6.375" style="157" customWidth="1"/>
    <col min="11508" max="11508" width="2.875" style="157" customWidth="1"/>
    <col min="11509" max="11509" width="6.125" style="157" customWidth="1"/>
    <col min="11510" max="11510" width="10.875" style="157" customWidth="1"/>
    <col min="11511" max="11511" width="16.125" style="157" customWidth="1"/>
    <col min="11512" max="11516" width="9" style="157"/>
    <col min="11517" max="11518" width="8.25" style="157" customWidth="1"/>
    <col min="11519" max="11519" width="9" style="157"/>
    <col min="11520" max="11520" width="11.375" style="157" customWidth="1"/>
    <col min="11521" max="11521" width="5.375" style="157" customWidth="1"/>
    <col min="11522" max="11762" width="9" style="157"/>
    <col min="11763" max="11763" width="6.375" style="157" customWidth="1"/>
    <col min="11764" max="11764" width="2.875" style="157" customWidth="1"/>
    <col min="11765" max="11765" width="6.125" style="157" customWidth="1"/>
    <col min="11766" max="11766" width="10.875" style="157" customWidth="1"/>
    <col min="11767" max="11767" width="16.125" style="157" customWidth="1"/>
    <col min="11768" max="11772" width="9" style="157"/>
    <col min="11773" max="11774" width="8.25" style="157" customWidth="1"/>
    <col min="11775" max="11775" width="9" style="157"/>
    <col min="11776" max="11776" width="11.375" style="157" customWidth="1"/>
    <col min="11777" max="11777" width="5.375" style="157" customWidth="1"/>
    <col min="11778" max="12018" width="9" style="157"/>
    <col min="12019" max="12019" width="6.375" style="157" customWidth="1"/>
    <col min="12020" max="12020" width="2.875" style="157" customWidth="1"/>
    <col min="12021" max="12021" width="6.125" style="157" customWidth="1"/>
    <col min="12022" max="12022" width="10.875" style="157" customWidth="1"/>
    <col min="12023" max="12023" width="16.125" style="157" customWidth="1"/>
    <col min="12024" max="12028" width="9" style="157"/>
    <col min="12029" max="12030" width="8.25" style="157" customWidth="1"/>
    <col min="12031" max="12031" width="9" style="157"/>
    <col min="12032" max="12032" width="11.375" style="157" customWidth="1"/>
    <col min="12033" max="12033" width="5.375" style="157" customWidth="1"/>
    <col min="12034" max="12274" width="9" style="157"/>
    <col min="12275" max="12275" width="6.375" style="157" customWidth="1"/>
    <col min="12276" max="12276" width="2.875" style="157" customWidth="1"/>
    <col min="12277" max="12277" width="6.125" style="157" customWidth="1"/>
    <col min="12278" max="12278" width="10.875" style="157" customWidth="1"/>
    <col min="12279" max="12279" width="16.125" style="157" customWidth="1"/>
    <col min="12280" max="12284" width="9" style="157"/>
    <col min="12285" max="12286" width="8.25" style="157" customWidth="1"/>
    <col min="12287" max="12287" width="9" style="157"/>
    <col min="12288" max="12288" width="11.375" style="157" customWidth="1"/>
    <col min="12289" max="12289" width="5.375" style="157" customWidth="1"/>
    <col min="12290" max="12530" width="9" style="157"/>
    <col min="12531" max="12531" width="6.375" style="157" customWidth="1"/>
    <col min="12532" max="12532" width="2.875" style="157" customWidth="1"/>
    <col min="12533" max="12533" width="6.125" style="157" customWidth="1"/>
    <col min="12534" max="12534" width="10.875" style="157" customWidth="1"/>
    <col min="12535" max="12535" width="16.125" style="157" customWidth="1"/>
    <col min="12536" max="12540" width="9" style="157"/>
    <col min="12541" max="12542" width="8.25" style="157" customWidth="1"/>
    <col min="12543" max="12543" width="9" style="157"/>
    <col min="12544" max="12544" width="11.375" style="157" customWidth="1"/>
    <col min="12545" max="12545" width="5.375" style="157" customWidth="1"/>
    <col min="12546" max="12786" width="9" style="157"/>
    <col min="12787" max="12787" width="6.375" style="157" customWidth="1"/>
    <col min="12788" max="12788" width="2.875" style="157" customWidth="1"/>
    <col min="12789" max="12789" width="6.125" style="157" customWidth="1"/>
    <col min="12790" max="12790" width="10.875" style="157" customWidth="1"/>
    <col min="12791" max="12791" width="16.125" style="157" customWidth="1"/>
    <col min="12792" max="12796" width="9" style="157"/>
    <col min="12797" max="12798" width="8.25" style="157" customWidth="1"/>
    <col min="12799" max="12799" width="9" style="157"/>
    <col min="12800" max="12800" width="11.375" style="157" customWidth="1"/>
    <col min="12801" max="12801" width="5.375" style="157" customWidth="1"/>
    <col min="12802" max="13042" width="9" style="157"/>
    <col min="13043" max="13043" width="6.375" style="157" customWidth="1"/>
    <col min="13044" max="13044" width="2.875" style="157" customWidth="1"/>
    <col min="13045" max="13045" width="6.125" style="157" customWidth="1"/>
    <col min="13046" max="13046" width="10.875" style="157" customWidth="1"/>
    <col min="13047" max="13047" width="16.125" style="157" customWidth="1"/>
    <col min="13048" max="13052" width="9" style="157"/>
    <col min="13053" max="13054" width="8.25" style="157" customWidth="1"/>
    <col min="13055" max="13055" width="9" style="157"/>
    <col min="13056" max="13056" width="11.375" style="157" customWidth="1"/>
    <col min="13057" max="13057" width="5.375" style="157" customWidth="1"/>
    <col min="13058" max="13298" width="9" style="157"/>
    <col min="13299" max="13299" width="6.375" style="157" customWidth="1"/>
    <col min="13300" max="13300" width="2.875" style="157" customWidth="1"/>
    <col min="13301" max="13301" width="6.125" style="157" customWidth="1"/>
    <col min="13302" max="13302" width="10.875" style="157" customWidth="1"/>
    <col min="13303" max="13303" width="16.125" style="157" customWidth="1"/>
    <col min="13304" max="13308" width="9" style="157"/>
    <col min="13309" max="13310" width="8.25" style="157" customWidth="1"/>
    <col min="13311" max="13311" width="9" style="157"/>
    <col min="13312" max="13312" width="11.375" style="157" customWidth="1"/>
    <col min="13313" max="13313" width="5.375" style="157" customWidth="1"/>
    <col min="13314" max="13554" width="9" style="157"/>
    <col min="13555" max="13555" width="6.375" style="157" customWidth="1"/>
    <col min="13556" max="13556" width="2.875" style="157" customWidth="1"/>
    <col min="13557" max="13557" width="6.125" style="157" customWidth="1"/>
    <col min="13558" max="13558" width="10.875" style="157" customWidth="1"/>
    <col min="13559" max="13559" width="16.125" style="157" customWidth="1"/>
    <col min="13560" max="13564" width="9" style="157"/>
    <col min="13565" max="13566" width="8.25" style="157" customWidth="1"/>
    <col min="13567" max="13567" width="9" style="157"/>
    <col min="13568" max="13568" width="11.375" style="157" customWidth="1"/>
    <col min="13569" max="13569" width="5.375" style="157" customWidth="1"/>
    <col min="13570" max="13810" width="9" style="157"/>
    <col min="13811" max="13811" width="6.375" style="157" customWidth="1"/>
    <col min="13812" max="13812" width="2.875" style="157" customWidth="1"/>
    <col min="13813" max="13813" width="6.125" style="157" customWidth="1"/>
    <col min="13814" max="13814" width="10.875" style="157" customWidth="1"/>
    <col min="13815" max="13815" width="16.125" style="157" customWidth="1"/>
    <col min="13816" max="13820" width="9" style="157"/>
    <col min="13821" max="13822" width="8.25" style="157" customWidth="1"/>
    <col min="13823" max="13823" width="9" style="157"/>
    <col min="13824" max="13824" width="11.375" style="157" customWidth="1"/>
    <col min="13825" max="13825" width="5.375" style="157" customWidth="1"/>
    <col min="13826" max="14066" width="9" style="157"/>
    <col min="14067" max="14067" width="6.375" style="157" customWidth="1"/>
    <col min="14068" max="14068" width="2.875" style="157" customWidth="1"/>
    <col min="14069" max="14069" width="6.125" style="157" customWidth="1"/>
    <col min="14070" max="14070" width="10.875" style="157" customWidth="1"/>
    <col min="14071" max="14071" width="16.125" style="157" customWidth="1"/>
    <col min="14072" max="14076" width="9" style="157"/>
    <col min="14077" max="14078" width="8.25" style="157" customWidth="1"/>
    <col min="14079" max="14079" width="9" style="157"/>
    <col min="14080" max="14080" width="11.375" style="157" customWidth="1"/>
    <col min="14081" max="14081" width="5.375" style="157" customWidth="1"/>
    <col min="14082" max="14322" width="9" style="157"/>
    <col min="14323" max="14323" width="6.375" style="157" customWidth="1"/>
    <col min="14324" max="14324" width="2.875" style="157" customWidth="1"/>
    <col min="14325" max="14325" width="6.125" style="157" customWidth="1"/>
    <col min="14326" max="14326" width="10.875" style="157" customWidth="1"/>
    <col min="14327" max="14327" width="16.125" style="157" customWidth="1"/>
    <col min="14328" max="14332" width="9" style="157"/>
    <col min="14333" max="14334" width="8.25" style="157" customWidth="1"/>
    <col min="14335" max="14335" width="9" style="157"/>
    <col min="14336" max="14336" width="11.375" style="157" customWidth="1"/>
    <col min="14337" max="14337" width="5.375" style="157" customWidth="1"/>
    <col min="14338" max="14578" width="9" style="157"/>
    <col min="14579" max="14579" width="6.375" style="157" customWidth="1"/>
    <col min="14580" max="14580" width="2.875" style="157" customWidth="1"/>
    <col min="14581" max="14581" width="6.125" style="157" customWidth="1"/>
    <col min="14582" max="14582" width="10.875" style="157" customWidth="1"/>
    <col min="14583" max="14583" width="16.125" style="157" customWidth="1"/>
    <col min="14584" max="14588" width="9" style="157"/>
    <col min="14589" max="14590" width="8.25" style="157" customWidth="1"/>
    <col min="14591" max="14591" width="9" style="157"/>
    <col min="14592" max="14592" width="11.375" style="157" customWidth="1"/>
    <col min="14593" max="14593" width="5.375" style="157" customWidth="1"/>
    <col min="14594" max="14834" width="9" style="157"/>
    <col min="14835" max="14835" width="6.375" style="157" customWidth="1"/>
    <col min="14836" max="14836" width="2.875" style="157" customWidth="1"/>
    <col min="14837" max="14837" width="6.125" style="157" customWidth="1"/>
    <col min="14838" max="14838" width="10.875" style="157" customWidth="1"/>
    <col min="14839" max="14839" width="16.125" style="157" customWidth="1"/>
    <col min="14840" max="14844" width="9" style="157"/>
    <col min="14845" max="14846" width="8.25" style="157" customWidth="1"/>
    <col min="14847" max="14847" width="9" style="157"/>
    <col min="14848" max="14848" width="11.375" style="157" customWidth="1"/>
    <col min="14849" max="14849" width="5.375" style="157" customWidth="1"/>
    <col min="14850" max="15090" width="9" style="157"/>
    <col min="15091" max="15091" width="6.375" style="157" customWidth="1"/>
    <col min="15092" max="15092" width="2.875" style="157" customWidth="1"/>
    <col min="15093" max="15093" width="6.125" style="157" customWidth="1"/>
    <col min="15094" max="15094" width="10.875" style="157" customWidth="1"/>
    <col min="15095" max="15095" width="16.125" style="157" customWidth="1"/>
    <col min="15096" max="15100" width="9" style="157"/>
    <col min="15101" max="15102" width="8.25" style="157" customWidth="1"/>
    <col min="15103" max="15103" width="9" style="157"/>
    <col min="15104" max="15104" width="11.375" style="157" customWidth="1"/>
    <col min="15105" max="15105" width="5.375" style="157" customWidth="1"/>
    <col min="15106" max="15346" width="9" style="157"/>
    <col min="15347" max="15347" width="6.375" style="157" customWidth="1"/>
    <col min="15348" max="15348" width="2.875" style="157" customWidth="1"/>
    <col min="15349" max="15349" width="6.125" style="157" customWidth="1"/>
    <col min="15350" max="15350" width="10.875" style="157" customWidth="1"/>
    <col min="15351" max="15351" width="16.125" style="157" customWidth="1"/>
    <col min="15352" max="15356" width="9" style="157"/>
    <col min="15357" max="15358" width="8.25" style="157" customWidth="1"/>
    <col min="15359" max="15359" width="9" style="157"/>
    <col min="15360" max="15360" width="11.375" style="157" customWidth="1"/>
    <col min="15361" max="15361" width="5.375" style="157" customWidth="1"/>
    <col min="15362" max="15602" width="9" style="157"/>
    <col min="15603" max="15603" width="6.375" style="157" customWidth="1"/>
    <col min="15604" max="15604" width="2.875" style="157" customWidth="1"/>
    <col min="15605" max="15605" width="6.125" style="157" customWidth="1"/>
    <col min="15606" max="15606" width="10.875" style="157" customWidth="1"/>
    <col min="15607" max="15607" width="16.125" style="157" customWidth="1"/>
    <col min="15608" max="15612" width="9" style="157"/>
    <col min="15613" max="15614" width="8.25" style="157" customWidth="1"/>
    <col min="15615" max="15615" width="9" style="157"/>
    <col min="15616" max="15616" width="11.375" style="157" customWidth="1"/>
    <col min="15617" max="15617" width="5.375" style="157" customWidth="1"/>
    <col min="15618" max="15858" width="9" style="157"/>
    <col min="15859" max="15859" width="6.375" style="157" customWidth="1"/>
    <col min="15860" max="15860" width="2.875" style="157" customWidth="1"/>
    <col min="15861" max="15861" width="6.125" style="157" customWidth="1"/>
    <col min="15862" max="15862" width="10.875" style="157" customWidth="1"/>
    <col min="15863" max="15863" width="16.125" style="157" customWidth="1"/>
    <col min="15864" max="15868" width="9" style="157"/>
    <col min="15869" max="15870" width="8.25" style="157" customWidth="1"/>
    <col min="15871" max="15871" width="9" style="157"/>
    <col min="15872" max="15872" width="11.375" style="157" customWidth="1"/>
    <col min="15873" max="15873" width="5.375" style="157" customWidth="1"/>
    <col min="15874" max="16114" width="9" style="157"/>
    <col min="16115" max="16115" width="6.375" style="157" customWidth="1"/>
    <col min="16116" max="16116" width="2.875" style="157" customWidth="1"/>
    <col min="16117" max="16117" width="6.125" style="157" customWidth="1"/>
    <col min="16118" max="16118" width="10.875" style="157" customWidth="1"/>
    <col min="16119" max="16119" width="16.125" style="157" customWidth="1"/>
    <col min="16120" max="16124" width="9" style="157"/>
    <col min="16125" max="16126" width="8.25" style="157" customWidth="1"/>
    <col min="16127" max="16127" width="9" style="157"/>
    <col min="16128" max="16128" width="11.375" style="157" customWidth="1"/>
    <col min="16129" max="16129" width="5.375" style="157" customWidth="1"/>
    <col min="16130" max="16370" width="9" style="157"/>
    <col min="16371" max="16384" width="10" style="157" customWidth="1"/>
  </cols>
  <sheetData>
    <row r="1" spans="1:1">
      <c r="A1" s="156"/>
    </row>
    <row r="2" spans="1:1">
      <c r="A2" s="158"/>
    </row>
    <row r="3" spans="1:1" ht="39.75">
      <c r="A3" s="159" t="s">
        <v>423</v>
      </c>
    </row>
    <row r="4" spans="1:1">
      <c r="A4" s="158"/>
    </row>
    <row r="5" spans="1:1">
      <c r="A5" s="158"/>
    </row>
    <row r="6" spans="1:1">
      <c r="A6" s="158"/>
    </row>
    <row r="7" spans="1:1">
      <c r="A7" s="158"/>
    </row>
    <row r="8" spans="1:1">
      <c r="A8" s="158"/>
    </row>
    <row r="9" spans="1:1">
      <c r="A9" s="158"/>
    </row>
    <row r="10" spans="1:1">
      <c r="A10" s="158"/>
    </row>
    <row r="11" spans="1:1">
      <c r="A11" s="158"/>
    </row>
    <row r="12" spans="1:1">
      <c r="A12" s="158"/>
    </row>
    <row r="13" spans="1:1">
      <c r="A13" s="158"/>
    </row>
    <row r="14" spans="1:1">
      <c r="A14" s="158"/>
    </row>
    <row r="15" spans="1:1">
      <c r="A15" s="158"/>
    </row>
    <row r="16" spans="1:1" ht="25.5">
      <c r="A16" s="160" t="s">
        <v>420</v>
      </c>
    </row>
    <row r="17" spans="1:1" ht="25.5">
      <c r="A17" s="161" t="s">
        <v>421</v>
      </c>
    </row>
  </sheetData>
  <phoneticPr fontId="103" type="noConversion"/>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abSelected="1" workbookViewId="0">
      <selection activeCell="E8" sqref="E8"/>
    </sheetView>
  </sheetViews>
  <sheetFormatPr defaultColWidth="9" defaultRowHeight="14.25"/>
  <cols>
    <col min="1" max="1" width="123.625" style="147" customWidth="1"/>
    <col min="2" max="256" width="9" style="147"/>
    <col min="257" max="257" width="106.375" style="147" customWidth="1"/>
    <col min="258" max="512" width="9" style="147"/>
    <col min="513" max="513" width="106.375" style="147" customWidth="1"/>
    <col min="514" max="768" width="9" style="147"/>
    <col min="769" max="769" width="106.375" style="147" customWidth="1"/>
    <col min="770" max="1024" width="9" style="147"/>
    <col min="1025" max="1025" width="106.375" style="147" customWidth="1"/>
    <col min="1026" max="1280" width="9" style="147"/>
    <col min="1281" max="1281" width="106.375" style="147" customWidth="1"/>
    <col min="1282" max="1536" width="9" style="147"/>
    <col min="1537" max="1537" width="106.375" style="147" customWidth="1"/>
    <col min="1538" max="1792" width="9" style="147"/>
    <col min="1793" max="1793" width="106.375" style="147" customWidth="1"/>
    <col min="1794" max="2048" width="9" style="147"/>
    <col min="2049" max="2049" width="106.375" style="147" customWidth="1"/>
    <col min="2050" max="2304" width="9" style="147"/>
    <col min="2305" max="2305" width="106.375" style="147" customWidth="1"/>
    <col min="2306" max="2560" width="9" style="147"/>
    <col min="2561" max="2561" width="106.375" style="147" customWidth="1"/>
    <col min="2562" max="2816" width="9" style="147"/>
    <col min="2817" max="2817" width="106.375" style="147" customWidth="1"/>
    <col min="2818" max="3072" width="9" style="147"/>
    <col min="3073" max="3073" width="106.375" style="147" customWidth="1"/>
    <col min="3074" max="3328" width="9" style="147"/>
    <col min="3329" max="3329" width="106.375" style="147" customWidth="1"/>
    <col min="3330" max="3584" width="9" style="147"/>
    <col min="3585" max="3585" width="106.375" style="147" customWidth="1"/>
    <col min="3586" max="3840" width="9" style="147"/>
    <col min="3841" max="3841" width="106.375" style="147" customWidth="1"/>
    <col min="3842" max="4096" width="9" style="147"/>
    <col min="4097" max="4097" width="106.375" style="147" customWidth="1"/>
    <col min="4098" max="4352" width="9" style="147"/>
    <col min="4353" max="4353" width="106.375" style="147" customWidth="1"/>
    <col min="4354" max="4608" width="9" style="147"/>
    <col min="4609" max="4609" width="106.375" style="147" customWidth="1"/>
    <col min="4610" max="4864" width="9" style="147"/>
    <col min="4865" max="4865" width="106.375" style="147" customWidth="1"/>
    <col min="4866" max="5120" width="9" style="147"/>
    <col min="5121" max="5121" width="106.375" style="147" customWidth="1"/>
    <col min="5122" max="5376" width="9" style="147"/>
    <col min="5377" max="5377" width="106.375" style="147" customWidth="1"/>
    <col min="5378" max="5632" width="9" style="147"/>
    <col min="5633" max="5633" width="106.375" style="147" customWidth="1"/>
    <col min="5634" max="5888" width="9" style="147"/>
    <col min="5889" max="5889" width="106.375" style="147" customWidth="1"/>
    <col min="5890" max="6144" width="9" style="147"/>
    <col min="6145" max="6145" width="106.375" style="147" customWidth="1"/>
    <col min="6146" max="6400" width="9" style="147"/>
    <col min="6401" max="6401" width="106.375" style="147" customWidth="1"/>
    <col min="6402" max="6656" width="9" style="147"/>
    <col min="6657" max="6657" width="106.375" style="147" customWidth="1"/>
    <col min="6658" max="6912" width="9" style="147"/>
    <col min="6913" max="6913" width="106.375" style="147" customWidth="1"/>
    <col min="6914" max="7168" width="9" style="147"/>
    <col min="7169" max="7169" width="106.375" style="147" customWidth="1"/>
    <col min="7170" max="7424" width="9" style="147"/>
    <col min="7425" max="7425" width="106.375" style="147" customWidth="1"/>
    <col min="7426" max="7680" width="9" style="147"/>
    <col min="7681" max="7681" width="106.375" style="147" customWidth="1"/>
    <col min="7682" max="7936" width="9" style="147"/>
    <col min="7937" max="7937" width="106.375" style="147" customWidth="1"/>
    <col min="7938" max="8192" width="9" style="147"/>
    <col min="8193" max="8193" width="106.375" style="147" customWidth="1"/>
    <col min="8194" max="8448" width="9" style="147"/>
    <col min="8449" max="8449" width="106.375" style="147" customWidth="1"/>
    <col min="8450" max="8704" width="9" style="147"/>
    <col min="8705" max="8705" width="106.375" style="147" customWidth="1"/>
    <col min="8706" max="8960" width="9" style="147"/>
    <col min="8961" max="8961" width="106.375" style="147" customWidth="1"/>
    <col min="8962" max="9216" width="9" style="147"/>
    <col min="9217" max="9217" width="106.375" style="147" customWidth="1"/>
    <col min="9218" max="9472" width="9" style="147"/>
    <col min="9473" max="9473" width="106.375" style="147" customWidth="1"/>
    <col min="9474" max="9728" width="9" style="147"/>
    <col min="9729" max="9729" width="106.375" style="147" customWidth="1"/>
    <col min="9730" max="9984" width="9" style="147"/>
    <col min="9985" max="9985" width="106.375" style="147" customWidth="1"/>
    <col min="9986" max="10240" width="9" style="147"/>
    <col min="10241" max="10241" width="106.375" style="147" customWidth="1"/>
    <col min="10242" max="10496" width="9" style="147"/>
    <col min="10497" max="10497" width="106.375" style="147" customWidth="1"/>
    <col min="10498" max="10752" width="9" style="147"/>
    <col min="10753" max="10753" width="106.375" style="147" customWidth="1"/>
    <col min="10754" max="11008" width="9" style="147"/>
    <col min="11009" max="11009" width="106.375" style="147" customWidth="1"/>
    <col min="11010" max="11264" width="9" style="147"/>
    <col min="11265" max="11265" width="106.375" style="147" customWidth="1"/>
    <col min="11266" max="11520" width="9" style="147"/>
    <col min="11521" max="11521" width="106.375" style="147" customWidth="1"/>
    <col min="11522" max="11776" width="9" style="147"/>
    <col min="11777" max="11777" width="106.375" style="147" customWidth="1"/>
    <col min="11778" max="12032" width="9" style="147"/>
    <col min="12033" max="12033" width="106.375" style="147" customWidth="1"/>
    <col min="12034" max="12288" width="9" style="147"/>
    <col min="12289" max="12289" width="106.375" style="147" customWidth="1"/>
    <col min="12290" max="12544" width="9" style="147"/>
    <col min="12545" max="12545" width="106.375" style="147" customWidth="1"/>
    <col min="12546" max="12800" width="9" style="147"/>
    <col min="12801" max="12801" width="106.375" style="147" customWidth="1"/>
    <col min="12802" max="13056" width="9" style="147"/>
    <col min="13057" max="13057" width="106.375" style="147" customWidth="1"/>
    <col min="13058" max="13312" width="9" style="147"/>
    <col min="13313" max="13313" width="106.375" style="147" customWidth="1"/>
    <col min="13314" max="13568" width="9" style="147"/>
    <col min="13569" max="13569" width="106.375" style="147" customWidth="1"/>
    <col min="13570" max="13824" width="9" style="147"/>
    <col min="13825" max="13825" width="106.375" style="147" customWidth="1"/>
    <col min="13826" max="14080" width="9" style="147"/>
    <col min="14081" max="14081" width="106.375" style="147" customWidth="1"/>
    <col min="14082" max="14336" width="9" style="147"/>
    <col min="14337" max="14337" width="106.375" style="147" customWidth="1"/>
    <col min="14338" max="14592" width="9" style="147"/>
    <col min="14593" max="14593" width="106.375" style="147" customWidth="1"/>
    <col min="14594" max="14848" width="9" style="147"/>
    <col min="14849" max="14849" width="106.375" style="147" customWidth="1"/>
    <col min="14850" max="15104" width="9" style="147"/>
    <col min="15105" max="15105" width="106.375" style="147" customWidth="1"/>
    <col min="15106" max="15360" width="9" style="147"/>
    <col min="15361" max="15361" width="106.375" style="147" customWidth="1"/>
    <col min="15362" max="15616" width="9" style="147"/>
    <col min="15617" max="15617" width="106.375" style="147" customWidth="1"/>
    <col min="15618" max="15872" width="9" style="147"/>
    <col min="15873" max="15873" width="106.375" style="147" customWidth="1"/>
    <col min="15874" max="16128" width="9" style="147"/>
    <col min="16129" max="16129" width="106.375" style="147" customWidth="1"/>
    <col min="16130" max="16384" width="9" style="147"/>
  </cols>
  <sheetData>
    <row r="1" spans="1:2" ht="42.75" customHeight="1">
      <c r="A1" s="145" t="s">
        <v>419</v>
      </c>
      <c r="B1" s="146"/>
    </row>
    <row r="2" spans="1:2" ht="21.75" customHeight="1">
      <c r="A2" s="148"/>
      <c r="B2" s="149"/>
    </row>
    <row r="3" spans="1:2" s="152" customFormat="1" ht="22.5">
      <c r="A3" s="150" t="s">
        <v>422</v>
      </c>
      <c r="B3" s="151"/>
    </row>
    <row r="4" spans="1:2" s="152" customFormat="1" ht="22.5">
      <c r="A4" s="162" t="s">
        <v>431</v>
      </c>
      <c r="B4" s="153"/>
    </row>
    <row r="5" spans="1:2" s="152" customFormat="1" ht="22.5">
      <c r="A5" s="162" t="s">
        <v>432</v>
      </c>
      <c r="B5" s="153"/>
    </row>
    <row r="6" spans="1:2" s="152" customFormat="1" ht="22.5">
      <c r="A6" s="162" t="s">
        <v>433</v>
      </c>
      <c r="B6" s="153"/>
    </row>
    <row r="7" spans="1:2" s="152" customFormat="1" ht="22.5">
      <c r="A7" s="162" t="s">
        <v>434</v>
      </c>
      <c r="B7" s="153"/>
    </row>
    <row r="8" spans="1:2" s="152" customFormat="1" ht="22.5">
      <c r="A8" s="150" t="s">
        <v>435</v>
      </c>
      <c r="B8" s="153"/>
    </row>
    <row r="9" spans="1:2" ht="27">
      <c r="A9" s="154"/>
      <c r="B9" s="155"/>
    </row>
    <row r="10" spans="1:2" ht="25.5">
      <c r="B10" s="155"/>
    </row>
  </sheetData>
  <phoneticPr fontId="103" type="noConversion"/>
  <printOptions horizontalCentered="1"/>
  <pageMargins left="0.70866141732283472" right="0.70866141732283472" top="1.4566929133858268"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FFFF00"/>
  </sheetPr>
  <dimension ref="A1:M1325"/>
  <sheetViews>
    <sheetView showZeros="0" workbookViewId="0">
      <pane ySplit="3" topLeftCell="A4" activePane="bottomLeft" state="frozen"/>
      <selection activeCell="E83" sqref="E83"/>
      <selection pane="bottomLeft" activeCell="L66" sqref="L66"/>
    </sheetView>
  </sheetViews>
  <sheetFormatPr defaultRowHeight="13.5"/>
  <cols>
    <col min="1" max="1" width="32.75" style="91" customWidth="1"/>
    <col min="2" max="3" width="11.5" style="91" customWidth="1"/>
    <col min="4" max="4" width="9" style="91" customWidth="1"/>
    <col min="5" max="5" width="10.25" style="91" customWidth="1"/>
    <col min="6" max="6" width="33.5" style="91" customWidth="1"/>
    <col min="7" max="7" width="9.5" style="91" bestFit="1" customWidth="1"/>
    <col min="8" max="8" width="10.5" style="91" customWidth="1"/>
    <col min="9" max="9" width="9.875" style="91" customWidth="1"/>
    <col min="10" max="10" width="10.125" style="138" customWidth="1"/>
    <col min="11" max="11" width="6.75" style="91" customWidth="1"/>
    <col min="12" max="12" width="36.875" style="91" customWidth="1"/>
    <col min="13" max="256" width="9" style="91"/>
    <col min="257" max="257" width="32.25" style="91" customWidth="1"/>
    <col min="258" max="259" width="9.5" style="91" bestFit="1" customWidth="1"/>
    <col min="260" max="260" width="9" style="91" customWidth="1"/>
    <col min="261" max="261" width="10.25" style="91" customWidth="1"/>
    <col min="262" max="262" width="34.375" style="91" customWidth="1"/>
    <col min="263" max="263" width="9.5" style="91" bestFit="1" customWidth="1"/>
    <col min="264" max="264" width="10.5" style="91" customWidth="1"/>
    <col min="265" max="265" width="10.25" style="91" customWidth="1"/>
    <col min="266" max="266" width="10.125" style="91" customWidth="1"/>
    <col min="267" max="267" width="6.75" style="91" customWidth="1"/>
    <col min="268" max="268" width="36.875" style="91" customWidth="1"/>
    <col min="269" max="512" width="9" style="91"/>
    <col min="513" max="513" width="32.25" style="91" customWidth="1"/>
    <col min="514" max="515" width="9.5" style="91" bestFit="1" customWidth="1"/>
    <col min="516" max="516" width="9" style="91" customWidth="1"/>
    <col min="517" max="517" width="10.25" style="91" customWidth="1"/>
    <col min="518" max="518" width="34.375" style="91" customWidth="1"/>
    <col min="519" max="519" width="9.5" style="91" bestFit="1" customWidth="1"/>
    <col min="520" max="520" width="10.5" style="91" customWidth="1"/>
    <col min="521" max="521" width="10.25" style="91" customWidth="1"/>
    <col min="522" max="522" width="10.125" style="91" customWidth="1"/>
    <col min="523" max="523" width="6.75" style="91" customWidth="1"/>
    <col min="524" max="524" width="36.875" style="91" customWidth="1"/>
    <col min="525" max="768" width="9" style="91"/>
    <col min="769" max="769" width="32.25" style="91" customWidth="1"/>
    <col min="770" max="771" width="9.5" style="91" bestFit="1" customWidth="1"/>
    <col min="772" max="772" width="9" style="91" customWidth="1"/>
    <col min="773" max="773" width="10.25" style="91" customWidth="1"/>
    <col min="774" max="774" width="34.375" style="91" customWidth="1"/>
    <col min="775" max="775" width="9.5" style="91" bestFit="1" customWidth="1"/>
    <col min="776" max="776" width="10.5" style="91" customWidth="1"/>
    <col min="777" max="777" width="10.25" style="91" customWidth="1"/>
    <col min="778" max="778" width="10.125" style="91" customWidth="1"/>
    <col min="779" max="779" width="6.75" style="91" customWidth="1"/>
    <col min="780" max="780" width="36.875" style="91" customWidth="1"/>
    <col min="781" max="1024" width="9" style="91"/>
    <col min="1025" max="1025" width="32.25" style="91" customWidth="1"/>
    <col min="1026" max="1027" width="9.5" style="91" bestFit="1" customWidth="1"/>
    <col min="1028" max="1028" width="9" style="91" customWidth="1"/>
    <col min="1029" max="1029" width="10.25" style="91" customWidth="1"/>
    <col min="1030" max="1030" width="34.375" style="91" customWidth="1"/>
    <col min="1031" max="1031" width="9.5" style="91" bestFit="1" customWidth="1"/>
    <col min="1032" max="1032" width="10.5" style="91" customWidth="1"/>
    <col min="1033" max="1033" width="10.25" style="91" customWidth="1"/>
    <col min="1034" max="1034" width="10.125" style="91" customWidth="1"/>
    <col min="1035" max="1035" width="6.75" style="91" customWidth="1"/>
    <col min="1036" max="1036" width="36.875" style="91" customWidth="1"/>
    <col min="1037" max="1280" width="9" style="91"/>
    <col min="1281" max="1281" width="32.25" style="91" customWidth="1"/>
    <col min="1282" max="1283" width="9.5" style="91" bestFit="1" customWidth="1"/>
    <col min="1284" max="1284" width="9" style="91" customWidth="1"/>
    <col min="1285" max="1285" width="10.25" style="91" customWidth="1"/>
    <col min="1286" max="1286" width="34.375" style="91" customWidth="1"/>
    <col min="1287" max="1287" width="9.5" style="91" bestFit="1" customWidth="1"/>
    <col min="1288" max="1288" width="10.5" style="91" customWidth="1"/>
    <col min="1289" max="1289" width="10.25" style="91" customWidth="1"/>
    <col min="1290" max="1290" width="10.125" style="91" customWidth="1"/>
    <col min="1291" max="1291" width="6.75" style="91" customWidth="1"/>
    <col min="1292" max="1292" width="36.875" style="91" customWidth="1"/>
    <col min="1293" max="1536" width="9" style="91"/>
    <col min="1537" max="1537" width="32.25" style="91" customWidth="1"/>
    <col min="1538" max="1539" width="9.5" style="91" bestFit="1" customWidth="1"/>
    <col min="1540" max="1540" width="9" style="91" customWidth="1"/>
    <col min="1541" max="1541" width="10.25" style="91" customWidth="1"/>
    <col min="1542" max="1542" width="34.375" style="91" customWidth="1"/>
    <col min="1543" max="1543" width="9.5" style="91" bestFit="1" customWidth="1"/>
    <col min="1544" max="1544" width="10.5" style="91" customWidth="1"/>
    <col min="1545" max="1545" width="10.25" style="91" customWidth="1"/>
    <col min="1546" max="1546" width="10.125" style="91" customWidth="1"/>
    <col min="1547" max="1547" width="6.75" style="91" customWidth="1"/>
    <col min="1548" max="1548" width="36.875" style="91" customWidth="1"/>
    <col min="1549" max="1792" width="9" style="91"/>
    <col min="1793" max="1793" width="32.25" style="91" customWidth="1"/>
    <col min="1794" max="1795" width="9.5" style="91" bestFit="1" customWidth="1"/>
    <col min="1796" max="1796" width="9" style="91" customWidth="1"/>
    <col min="1797" max="1797" width="10.25" style="91" customWidth="1"/>
    <col min="1798" max="1798" width="34.375" style="91" customWidth="1"/>
    <col min="1799" max="1799" width="9.5" style="91" bestFit="1" customWidth="1"/>
    <col min="1800" max="1800" width="10.5" style="91" customWidth="1"/>
    <col min="1801" max="1801" width="10.25" style="91" customWidth="1"/>
    <col min="1802" max="1802" width="10.125" style="91" customWidth="1"/>
    <col min="1803" max="1803" width="6.75" style="91" customWidth="1"/>
    <col min="1804" max="1804" width="36.875" style="91" customWidth="1"/>
    <col min="1805" max="2048" width="9" style="91"/>
    <col min="2049" max="2049" width="32.25" style="91" customWidth="1"/>
    <col min="2050" max="2051" width="9.5" style="91" bestFit="1" customWidth="1"/>
    <col min="2052" max="2052" width="9" style="91" customWidth="1"/>
    <col min="2053" max="2053" width="10.25" style="91" customWidth="1"/>
    <col min="2054" max="2054" width="34.375" style="91" customWidth="1"/>
    <col min="2055" max="2055" width="9.5" style="91" bestFit="1" customWidth="1"/>
    <col min="2056" max="2056" width="10.5" style="91" customWidth="1"/>
    <col min="2057" max="2057" width="10.25" style="91" customWidth="1"/>
    <col min="2058" max="2058" width="10.125" style="91" customWidth="1"/>
    <col min="2059" max="2059" width="6.75" style="91" customWidth="1"/>
    <col min="2060" max="2060" width="36.875" style="91" customWidth="1"/>
    <col min="2061" max="2304" width="9" style="91"/>
    <col min="2305" max="2305" width="32.25" style="91" customWidth="1"/>
    <col min="2306" max="2307" width="9.5" style="91" bestFit="1" customWidth="1"/>
    <col min="2308" max="2308" width="9" style="91" customWidth="1"/>
    <col min="2309" max="2309" width="10.25" style="91" customWidth="1"/>
    <col min="2310" max="2310" width="34.375" style="91" customWidth="1"/>
    <col min="2311" max="2311" width="9.5" style="91" bestFit="1" customWidth="1"/>
    <col min="2312" max="2312" width="10.5" style="91" customWidth="1"/>
    <col min="2313" max="2313" width="10.25" style="91" customWidth="1"/>
    <col min="2314" max="2314" width="10.125" style="91" customWidth="1"/>
    <col min="2315" max="2315" width="6.75" style="91" customWidth="1"/>
    <col min="2316" max="2316" width="36.875" style="91" customWidth="1"/>
    <col min="2317" max="2560" width="9" style="91"/>
    <col min="2561" max="2561" width="32.25" style="91" customWidth="1"/>
    <col min="2562" max="2563" width="9.5" style="91" bestFit="1" customWidth="1"/>
    <col min="2564" max="2564" width="9" style="91" customWidth="1"/>
    <col min="2565" max="2565" width="10.25" style="91" customWidth="1"/>
    <col min="2566" max="2566" width="34.375" style="91" customWidth="1"/>
    <col min="2567" max="2567" width="9.5" style="91" bestFit="1" customWidth="1"/>
    <col min="2568" max="2568" width="10.5" style="91" customWidth="1"/>
    <col min="2569" max="2569" width="10.25" style="91" customWidth="1"/>
    <col min="2570" max="2570" width="10.125" style="91" customWidth="1"/>
    <col min="2571" max="2571" width="6.75" style="91" customWidth="1"/>
    <col min="2572" max="2572" width="36.875" style="91" customWidth="1"/>
    <col min="2573" max="2816" width="9" style="91"/>
    <col min="2817" max="2817" width="32.25" style="91" customWidth="1"/>
    <col min="2818" max="2819" width="9.5" style="91" bestFit="1" customWidth="1"/>
    <col min="2820" max="2820" width="9" style="91" customWidth="1"/>
    <col min="2821" max="2821" width="10.25" style="91" customWidth="1"/>
    <col min="2822" max="2822" width="34.375" style="91" customWidth="1"/>
    <col min="2823" max="2823" width="9.5" style="91" bestFit="1" customWidth="1"/>
    <col min="2824" max="2824" width="10.5" style="91" customWidth="1"/>
    <col min="2825" max="2825" width="10.25" style="91" customWidth="1"/>
    <col min="2826" max="2826" width="10.125" style="91" customWidth="1"/>
    <col min="2827" max="2827" width="6.75" style="91" customWidth="1"/>
    <col min="2828" max="2828" width="36.875" style="91" customWidth="1"/>
    <col min="2829" max="3072" width="9" style="91"/>
    <col min="3073" max="3073" width="32.25" style="91" customWidth="1"/>
    <col min="3074" max="3075" width="9.5" style="91" bestFit="1" customWidth="1"/>
    <col min="3076" max="3076" width="9" style="91" customWidth="1"/>
    <col min="3077" max="3077" width="10.25" style="91" customWidth="1"/>
    <col min="3078" max="3078" width="34.375" style="91" customWidth="1"/>
    <col min="3079" max="3079" width="9.5" style="91" bestFit="1" customWidth="1"/>
    <col min="3080" max="3080" width="10.5" style="91" customWidth="1"/>
    <col min="3081" max="3081" width="10.25" style="91" customWidth="1"/>
    <col min="3082" max="3082" width="10.125" style="91" customWidth="1"/>
    <col min="3083" max="3083" width="6.75" style="91" customWidth="1"/>
    <col min="3084" max="3084" width="36.875" style="91" customWidth="1"/>
    <col min="3085" max="3328" width="9" style="91"/>
    <col min="3329" max="3329" width="32.25" style="91" customWidth="1"/>
    <col min="3330" max="3331" width="9.5" style="91" bestFit="1" customWidth="1"/>
    <col min="3332" max="3332" width="9" style="91" customWidth="1"/>
    <col min="3333" max="3333" width="10.25" style="91" customWidth="1"/>
    <col min="3334" max="3334" width="34.375" style="91" customWidth="1"/>
    <col min="3335" max="3335" width="9.5" style="91" bestFit="1" customWidth="1"/>
    <col min="3336" max="3336" width="10.5" style="91" customWidth="1"/>
    <col min="3337" max="3337" width="10.25" style="91" customWidth="1"/>
    <col min="3338" max="3338" width="10.125" style="91" customWidth="1"/>
    <col min="3339" max="3339" width="6.75" style="91" customWidth="1"/>
    <col min="3340" max="3340" width="36.875" style="91" customWidth="1"/>
    <col min="3341" max="3584" width="9" style="91"/>
    <col min="3585" max="3585" width="32.25" style="91" customWidth="1"/>
    <col min="3586" max="3587" width="9.5" style="91" bestFit="1" customWidth="1"/>
    <col min="3588" max="3588" width="9" style="91" customWidth="1"/>
    <col min="3589" max="3589" width="10.25" style="91" customWidth="1"/>
    <col min="3590" max="3590" width="34.375" style="91" customWidth="1"/>
    <col min="3591" max="3591" width="9.5" style="91" bestFit="1" customWidth="1"/>
    <col min="3592" max="3592" width="10.5" style="91" customWidth="1"/>
    <col min="3593" max="3593" width="10.25" style="91" customWidth="1"/>
    <col min="3594" max="3594" width="10.125" style="91" customWidth="1"/>
    <col min="3595" max="3595" width="6.75" style="91" customWidth="1"/>
    <col min="3596" max="3596" width="36.875" style="91" customWidth="1"/>
    <col min="3597" max="3840" width="9" style="91"/>
    <col min="3841" max="3841" width="32.25" style="91" customWidth="1"/>
    <col min="3842" max="3843" width="9.5" style="91" bestFit="1" customWidth="1"/>
    <col min="3844" max="3844" width="9" style="91" customWidth="1"/>
    <col min="3845" max="3845" width="10.25" style="91" customWidth="1"/>
    <col min="3846" max="3846" width="34.375" style="91" customWidth="1"/>
    <col min="3847" max="3847" width="9.5" style="91" bestFit="1" customWidth="1"/>
    <col min="3848" max="3848" width="10.5" style="91" customWidth="1"/>
    <col min="3849" max="3849" width="10.25" style="91" customWidth="1"/>
    <col min="3850" max="3850" width="10.125" style="91" customWidth="1"/>
    <col min="3851" max="3851" width="6.75" style="91" customWidth="1"/>
    <col min="3852" max="3852" width="36.875" style="91" customWidth="1"/>
    <col min="3853" max="4096" width="9" style="91"/>
    <col min="4097" max="4097" width="32.25" style="91" customWidth="1"/>
    <col min="4098" max="4099" width="9.5" style="91" bestFit="1" customWidth="1"/>
    <col min="4100" max="4100" width="9" style="91" customWidth="1"/>
    <col min="4101" max="4101" width="10.25" style="91" customWidth="1"/>
    <col min="4102" max="4102" width="34.375" style="91" customWidth="1"/>
    <col min="4103" max="4103" width="9.5" style="91" bestFit="1" customWidth="1"/>
    <col min="4104" max="4104" width="10.5" style="91" customWidth="1"/>
    <col min="4105" max="4105" width="10.25" style="91" customWidth="1"/>
    <col min="4106" max="4106" width="10.125" style="91" customWidth="1"/>
    <col min="4107" max="4107" width="6.75" style="91" customWidth="1"/>
    <col min="4108" max="4108" width="36.875" style="91" customWidth="1"/>
    <col min="4109" max="4352" width="9" style="91"/>
    <col min="4353" max="4353" width="32.25" style="91" customWidth="1"/>
    <col min="4354" max="4355" width="9.5" style="91" bestFit="1" customWidth="1"/>
    <col min="4356" max="4356" width="9" style="91" customWidth="1"/>
    <col min="4357" max="4357" width="10.25" style="91" customWidth="1"/>
    <col min="4358" max="4358" width="34.375" style="91" customWidth="1"/>
    <col min="4359" max="4359" width="9.5" style="91" bestFit="1" customWidth="1"/>
    <col min="4360" max="4360" width="10.5" style="91" customWidth="1"/>
    <col min="4361" max="4361" width="10.25" style="91" customWidth="1"/>
    <col min="4362" max="4362" width="10.125" style="91" customWidth="1"/>
    <col min="4363" max="4363" width="6.75" style="91" customWidth="1"/>
    <col min="4364" max="4364" width="36.875" style="91" customWidth="1"/>
    <col min="4365" max="4608" width="9" style="91"/>
    <col min="4609" max="4609" width="32.25" style="91" customWidth="1"/>
    <col min="4610" max="4611" width="9.5" style="91" bestFit="1" customWidth="1"/>
    <col min="4612" max="4612" width="9" style="91" customWidth="1"/>
    <col min="4613" max="4613" width="10.25" style="91" customWidth="1"/>
    <col min="4614" max="4614" width="34.375" style="91" customWidth="1"/>
    <col min="4615" max="4615" width="9.5" style="91" bestFit="1" customWidth="1"/>
    <col min="4616" max="4616" width="10.5" style="91" customWidth="1"/>
    <col min="4617" max="4617" width="10.25" style="91" customWidth="1"/>
    <col min="4618" max="4618" width="10.125" style="91" customWidth="1"/>
    <col min="4619" max="4619" width="6.75" style="91" customWidth="1"/>
    <col min="4620" max="4620" width="36.875" style="91" customWidth="1"/>
    <col min="4621" max="4864" width="9" style="91"/>
    <col min="4865" max="4865" width="32.25" style="91" customWidth="1"/>
    <col min="4866" max="4867" width="9.5" style="91" bestFit="1" customWidth="1"/>
    <col min="4868" max="4868" width="9" style="91" customWidth="1"/>
    <col min="4869" max="4869" width="10.25" style="91" customWidth="1"/>
    <col min="4870" max="4870" width="34.375" style="91" customWidth="1"/>
    <col min="4871" max="4871" width="9.5" style="91" bestFit="1" customWidth="1"/>
    <col min="4872" max="4872" width="10.5" style="91" customWidth="1"/>
    <col min="4873" max="4873" width="10.25" style="91" customWidth="1"/>
    <col min="4874" max="4874" width="10.125" style="91" customWidth="1"/>
    <col min="4875" max="4875" width="6.75" style="91" customWidth="1"/>
    <col min="4876" max="4876" width="36.875" style="91" customWidth="1"/>
    <col min="4877" max="5120" width="9" style="91"/>
    <col min="5121" max="5121" width="32.25" style="91" customWidth="1"/>
    <col min="5122" max="5123" width="9.5" style="91" bestFit="1" customWidth="1"/>
    <col min="5124" max="5124" width="9" style="91" customWidth="1"/>
    <col min="5125" max="5125" width="10.25" style="91" customWidth="1"/>
    <col min="5126" max="5126" width="34.375" style="91" customWidth="1"/>
    <col min="5127" max="5127" width="9.5" style="91" bestFit="1" customWidth="1"/>
    <col min="5128" max="5128" width="10.5" style="91" customWidth="1"/>
    <col min="5129" max="5129" width="10.25" style="91" customWidth="1"/>
    <col min="5130" max="5130" width="10.125" style="91" customWidth="1"/>
    <col min="5131" max="5131" width="6.75" style="91" customWidth="1"/>
    <col min="5132" max="5132" width="36.875" style="91" customWidth="1"/>
    <col min="5133" max="5376" width="9" style="91"/>
    <col min="5377" max="5377" width="32.25" style="91" customWidth="1"/>
    <col min="5378" max="5379" width="9.5" style="91" bestFit="1" customWidth="1"/>
    <col min="5380" max="5380" width="9" style="91" customWidth="1"/>
    <col min="5381" max="5381" width="10.25" style="91" customWidth="1"/>
    <col min="5382" max="5382" width="34.375" style="91" customWidth="1"/>
    <col min="5383" max="5383" width="9.5" style="91" bestFit="1" customWidth="1"/>
    <col min="5384" max="5384" width="10.5" style="91" customWidth="1"/>
    <col min="5385" max="5385" width="10.25" style="91" customWidth="1"/>
    <col min="5386" max="5386" width="10.125" style="91" customWidth="1"/>
    <col min="5387" max="5387" width="6.75" style="91" customWidth="1"/>
    <col min="5388" max="5388" width="36.875" style="91" customWidth="1"/>
    <col min="5389" max="5632" width="9" style="91"/>
    <col min="5633" max="5633" width="32.25" style="91" customWidth="1"/>
    <col min="5634" max="5635" width="9.5" style="91" bestFit="1" customWidth="1"/>
    <col min="5636" max="5636" width="9" style="91" customWidth="1"/>
    <col min="5637" max="5637" width="10.25" style="91" customWidth="1"/>
    <col min="5638" max="5638" width="34.375" style="91" customWidth="1"/>
    <col min="5639" max="5639" width="9.5" style="91" bestFit="1" customWidth="1"/>
    <col min="5640" max="5640" width="10.5" style="91" customWidth="1"/>
    <col min="5641" max="5641" width="10.25" style="91" customWidth="1"/>
    <col min="5642" max="5642" width="10.125" style="91" customWidth="1"/>
    <col min="5643" max="5643" width="6.75" style="91" customWidth="1"/>
    <col min="5644" max="5644" width="36.875" style="91" customWidth="1"/>
    <col min="5645" max="5888" width="9" style="91"/>
    <col min="5889" max="5889" width="32.25" style="91" customWidth="1"/>
    <col min="5890" max="5891" width="9.5" style="91" bestFit="1" customWidth="1"/>
    <col min="5892" max="5892" width="9" style="91" customWidth="1"/>
    <col min="5893" max="5893" width="10.25" style="91" customWidth="1"/>
    <col min="5894" max="5894" width="34.375" style="91" customWidth="1"/>
    <col min="5895" max="5895" width="9.5" style="91" bestFit="1" customWidth="1"/>
    <col min="5896" max="5896" width="10.5" style="91" customWidth="1"/>
    <col min="5897" max="5897" width="10.25" style="91" customWidth="1"/>
    <col min="5898" max="5898" width="10.125" style="91" customWidth="1"/>
    <col min="5899" max="5899" width="6.75" style="91" customWidth="1"/>
    <col min="5900" max="5900" width="36.875" style="91" customWidth="1"/>
    <col min="5901" max="6144" width="9" style="91"/>
    <col min="6145" max="6145" width="32.25" style="91" customWidth="1"/>
    <col min="6146" max="6147" width="9.5" style="91" bestFit="1" customWidth="1"/>
    <col min="6148" max="6148" width="9" style="91" customWidth="1"/>
    <col min="6149" max="6149" width="10.25" style="91" customWidth="1"/>
    <col min="6150" max="6150" width="34.375" style="91" customWidth="1"/>
    <col min="6151" max="6151" width="9.5" style="91" bestFit="1" customWidth="1"/>
    <col min="6152" max="6152" width="10.5" style="91" customWidth="1"/>
    <col min="6153" max="6153" width="10.25" style="91" customWidth="1"/>
    <col min="6154" max="6154" width="10.125" style="91" customWidth="1"/>
    <col min="6155" max="6155" width="6.75" style="91" customWidth="1"/>
    <col min="6156" max="6156" width="36.875" style="91" customWidth="1"/>
    <col min="6157" max="6400" width="9" style="91"/>
    <col min="6401" max="6401" width="32.25" style="91" customWidth="1"/>
    <col min="6402" max="6403" width="9.5" style="91" bestFit="1" customWidth="1"/>
    <col min="6404" max="6404" width="9" style="91" customWidth="1"/>
    <col min="6405" max="6405" width="10.25" style="91" customWidth="1"/>
    <col min="6406" max="6406" width="34.375" style="91" customWidth="1"/>
    <col min="6407" max="6407" width="9.5" style="91" bestFit="1" customWidth="1"/>
    <col min="6408" max="6408" width="10.5" style="91" customWidth="1"/>
    <col min="6409" max="6409" width="10.25" style="91" customWidth="1"/>
    <col min="6410" max="6410" width="10.125" style="91" customWidth="1"/>
    <col min="6411" max="6411" width="6.75" style="91" customWidth="1"/>
    <col min="6412" max="6412" width="36.875" style="91" customWidth="1"/>
    <col min="6413" max="6656" width="9" style="91"/>
    <col min="6657" max="6657" width="32.25" style="91" customWidth="1"/>
    <col min="6658" max="6659" width="9.5" style="91" bestFit="1" customWidth="1"/>
    <col min="6660" max="6660" width="9" style="91" customWidth="1"/>
    <col min="6661" max="6661" width="10.25" style="91" customWidth="1"/>
    <col min="6662" max="6662" width="34.375" style="91" customWidth="1"/>
    <col min="6663" max="6663" width="9.5" style="91" bestFit="1" customWidth="1"/>
    <col min="6664" max="6664" width="10.5" style="91" customWidth="1"/>
    <col min="6665" max="6665" width="10.25" style="91" customWidth="1"/>
    <col min="6666" max="6666" width="10.125" style="91" customWidth="1"/>
    <col min="6667" max="6667" width="6.75" style="91" customWidth="1"/>
    <col min="6668" max="6668" width="36.875" style="91" customWidth="1"/>
    <col min="6669" max="6912" width="9" style="91"/>
    <col min="6913" max="6913" width="32.25" style="91" customWidth="1"/>
    <col min="6914" max="6915" width="9.5" style="91" bestFit="1" customWidth="1"/>
    <col min="6916" max="6916" width="9" style="91" customWidth="1"/>
    <col min="6917" max="6917" width="10.25" style="91" customWidth="1"/>
    <col min="6918" max="6918" width="34.375" style="91" customWidth="1"/>
    <col min="6919" max="6919" width="9.5" style="91" bestFit="1" customWidth="1"/>
    <col min="6920" max="6920" width="10.5" style="91" customWidth="1"/>
    <col min="6921" max="6921" width="10.25" style="91" customWidth="1"/>
    <col min="6922" max="6922" width="10.125" style="91" customWidth="1"/>
    <col min="6923" max="6923" width="6.75" style="91" customWidth="1"/>
    <col min="6924" max="6924" width="36.875" style="91" customWidth="1"/>
    <col min="6925" max="7168" width="9" style="91"/>
    <col min="7169" max="7169" width="32.25" style="91" customWidth="1"/>
    <col min="7170" max="7171" width="9.5" style="91" bestFit="1" customWidth="1"/>
    <col min="7172" max="7172" width="9" style="91" customWidth="1"/>
    <col min="7173" max="7173" width="10.25" style="91" customWidth="1"/>
    <col min="7174" max="7174" width="34.375" style="91" customWidth="1"/>
    <col min="7175" max="7175" width="9.5" style="91" bestFit="1" customWidth="1"/>
    <col min="7176" max="7176" width="10.5" style="91" customWidth="1"/>
    <col min="7177" max="7177" width="10.25" style="91" customWidth="1"/>
    <col min="7178" max="7178" width="10.125" style="91" customWidth="1"/>
    <col min="7179" max="7179" width="6.75" style="91" customWidth="1"/>
    <col min="7180" max="7180" width="36.875" style="91" customWidth="1"/>
    <col min="7181" max="7424" width="9" style="91"/>
    <col min="7425" max="7425" width="32.25" style="91" customWidth="1"/>
    <col min="7426" max="7427" width="9.5" style="91" bestFit="1" customWidth="1"/>
    <col min="7428" max="7428" width="9" style="91" customWidth="1"/>
    <col min="7429" max="7429" width="10.25" style="91" customWidth="1"/>
    <col min="7430" max="7430" width="34.375" style="91" customWidth="1"/>
    <col min="7431" max="7431" width="9.5" style="91" bestFit="1" customWidth="1"/>
    <col min="7432" max="7432" width="10.5" style="91" customWidth="1"/>
    <col min="7433" max="7433" width="10.25" style="91" customWidth="1"/>
    <col min="7434" max="7434" width="10.125" style="91" customWidth="1"/>
    <col min="7435" max="7435" width="6.75" style="91" customWidth="1"/>
    <col min="7436" max="7436" width="36.875" style="91" customWidth="1"/>
    <col min="7437" max="7680" width="9" style="91"/>
    <col min="7681" max="7681" width="32.25" style="91" customWidth="1"/>
    <col min="7682" max="7683" width="9.5" style="91" bestFit="1" customWidth="1"/>
    <col min="7684" max="7684" width="9" style="91" customWidth="1"/>
    <col min="7685" max="7685" width="10.25" style="91" customWidth="1"/>
    <col min="7686" max="7686" width="34.375" style="91" customWidth="1"/>
    <col min="7687" max="7687" width="9.5" style="91" bestFit="1" customWidth="1"/>
    <col min="7688" max="7688" width="10.5" style="91" customWidth="1"/>
    <col min="7689" max="7689" width="10.25" style="91" customWidth="1"/>
    <col min="7690" max="7690" width="10.125" style="91" customWidth="1"/>
    <col min="7691" max="7691" width="6.75" style="91" customWidth="1"/>
    <col min="7692" max="7692" width="36.875" style="91" customWidth="1"/>
    <col min="7693" max="7936" width="9" style="91"/>
    <col min="7937" max="7937" width="32.25" style="91" customWidth="1"/>
    <col min="7938" max="7939" width="9.5" style="91" bestFit="1" customWidth="1"/>
    <col min="7940" max="7940" width="9" style="91" customWidth="1"/>
    <col min="7941" max="7941" width="10.25" style="91" customWidth="1"/>
    <col min="7942" max="7942" width="34.375" style="91" customWidth="1"/>
    <col min="7943" max="7943" width="9.5" style="91" bestFit="1" customWidth="1"/>
    <col min="7944" max="7944" width="10.5" style="91" customWidth="1"/>
    <col min="7945" max="7945" width="10.25" style="91" customWidth="1"/>
    <col min="7946" max="7946" width="10.125" style="91" customWidth="1"/>
    <col min="7947" max="7947" width="6.75" style="91" customWidth="1"/>
    <col min="7948" max="7948" width="36.875" style="91" customWidth="1"/>
    <col min="7949" max="8192" width="9" style="91"/>
    <col min="8193" max="8193" width="32.25" style="91" customWidth="1"/>
    <col min="8194" max="8195" width="9.5" style="91" bestFit="1" customWidth="1"/>
    <col min="8196" max="8196" width="9" style="91" customWidth="1"/>
    <col min="8197" max="8197" width="10.25" style="91" customWidth="1"/>
    <col min="8198" max="8198" width="34.375" style="91" customWidth="1"/>
    <col min="8199" max="8199" width="9.5" style="91" bestFit="1" customWidth="1"/>
    <col min="8200" max="8200" width="10.5" style="91" customWidth="1"/>
    <col min="8201" max="8201" width="10.25" style="91" customWidth="1"/>
    <col min="8202" max="8202" width="10.125" style="91" customWidth="1"/>
    <col min="8203" max="8203" width="6.75" style="91" customWidth="1"/>
    <col min="8204" max="8204" width="36.875" style="91" customWidth="1"/>
    <col min="8205" max="8448" width="9" style="91"/>
    <col min="8449" max="8449" width="32.25" style="91" customWidth="1"/>
    <col min="8450" max="8451" width="9.5" style="91" bestFit="1" customWidth="1"/>
    <col min="8452" max="8452" width="9" style="91" customWidth="1"/>
    <col min="8453" max="8453" width="10.25" style="91" customWidth="1"/>
    <col min="8454" max="8454" width="34.375" style="91" customWidth="1"/>
    <col min="8455" max="8455" width="9.5" style="91" bestFit="1" customWidth="1"/>
    <col min="8456" max="8456" width="10.5" style="91" customWidth="1"/>
    <col min="8457" max="8457" width="10.25" style="91" customWidth="1"/>
    <col min="8458" max="8458" width="10.125" style="91" customWidth="1"/>
    <col min="8459" max="8459" width="6.75" style="91" customWidth="1"/>
    <col min="8460" max="8460" width="36.875" style="91" customWidth="1"/>
    <col min="8461" max="8704" width="9" style="91"/>
    <col min="8705" max="8705" width="32.25" style="91" customWidth="1"/>
    <col min="8706" max="8707" width="9.5" style="91" bestFit="1" customWidth="1"/>
    <col min="8708" max="8708" width="9" style="91" customWidth="1"/>
    <col min="8709" max="8709" width="10.25" style="91" customWidth="1"/>
    <col min="8710" max="8710" width="34.375" style="91" customWidth="1"/>
    <col min="8711" max="8711" width="9.5" style="91" bestFit="1" customWidth="1"/>
    <col min="8712" max="8712" width="10.5" style="91" customWidth="1"/>
    <col min="8713" max="8713" width="10.25" style="91" customWidth="1"/>
    <col min="8714" max="8714" width="10.125" style="91" customWidth="1"/>
    <col min="8715" max="8715" width="6.75" style="91" customWidth="1"/>
    <col min="8716" max="8716" width="36.875" style="91" customWidth="1"/>
    <col min="8717" max="8960" width="9" style="91"/>
    <col min="8961" max="8961" width="32.25" style="91" customWidth="1"/>
    <col min="8962" max="8963" width="9.5" style="91" bestFit="1" customWidth="1"/>
    <col min="8964" max="8964" width="9" style="91" customWidth="1"/>
    <col min="8965" max="8965" width="10.25" style="91" customWidth="1"/>
    <col min="8966" max="8966" width="34.375" style="91" customWidth="1"/>
    <col min="8967" max="8967" width="9.5" style="91" bestFit="1" customWidth="1"/>
    <col min="8968" max="8968" width="10.5" style="91" customWidth="1"/>
    <col min="8969" max="8969" width="10.25" style="91" customWidth="1"/>
    <col min="8970" max="8970" width="10.125" style="91" customWidth="1"/>
    <col min="8971" max="8971" width="6.75" style="91" customWidth="1"/>
    <col min="8972" max="8972" width="36.875" style="91" customWidth="1"/>
    <col min="8973" max="9216" width="9" style="91"/>
    <col min="9217" max="9217" width="32.25" style="91" customWidth="1"/>
    <col min="9218" max="9219" width="9.5" style="91" bestFit="1" customWidth="1"/>
    <col min="9220" max="9220" width="9" style="91" customWidth="1"/>
    <col min="9221" max="9221" width="10.25" style="91" customWidth="1"/>
    <col min="9222" max="9222" width="34.375" style="91" customWidth="1"/>
    <col min="9223" max="9223" width="9.5" style="91" bestFit="1" customWidth="1"/>
    <col min="9224" max="9224" width="10.5" style="91" customWidth="1"/>
    <col min="9225" max="9225" width="10.25" style="91" customWidth="1"/>
    <col min="9226" max="9226" width="10.125" style="91" customWidth="1"/>
    <col min="9227" max="9227" width="6.75" style="91" customWidth="1"/>
    <col min="9228" max="9228" width="36.875" style="91" customWidth="1"/>
    <col min="9229" max="9472" width="9" style="91"/>
    <col min="9473" max="9473" width="32.25" style="91" customWidth="1"/>
    <col min="9474" max="9475" width="9.5" style="91" bestFit="1" customWidth="1"/>
    <col min="9476" max="9476" width="9" style="91" customWidth="1"/>
    <col min="9477" max="9477" width="10.25" style="91" customWidth="1"/>
    <col min="9478" max="9478" width="34.375" style="91" customWidth="1"/>
    <col min="9479" max="9479" width="9.5" style="91" bestFit="1" customWidth="1"/>
    <col min="9480" max="9480" width="10.5" style="91" customWidth="1"/>
    <col min="9481" max="9481" width="10.25" style="91" customWidth="1"/>
    <col min="9482" max="9482" width="10.125" style="91" customWidth="1"/>
    <col min="9483" max="9483" width="6.75" style="91" customWidth="1"/>
    <col min="9484" max="9484" width="36.875" style="91" customWidth="1"/>
    <col min="9485" max="9728" width="9" style="91"/>
    <col min="9729" max="9729" width="32.25" style="91" customWidth="1"/>
    <col min="9730" max="9731" width="9.5" style="91" bestFit="1" customWidth="1"/>
    <col min="9732" max="9732" width="9" style="91" customWidth="1"/>
    <col min="9733" max="9733" width="10.25" style="91" customWidth="1"/>
    <col min="9734" max="9734" width="34.375" style="91" customWidth="1"/>
    <col min="9735" max="9735" width="9.5" style="91" bestFit="1" customWidth="1"/>
    <col min="9736" max="9736" width="10.5" style="91" customWidth="1"/>
    <col min="9737" max="9737" width="10.25" style="91" customWidth="1"/>
    <col min="9738" max="9738" width="10.125" style="91" customWidth="1"/>
    <col min="9739" max="9739" width="6.75" style="91" customWidth="1"/>
    <col min="9740" max="9740" width="36.875" style="91" customWidth="1"/>
    <col min="9741" max="9984" width="9" style="91"/>
    <col min="9985" max="9985" width="32.25" style="91" customWidth="1"/>
    <col min="9986" max="9987" width="9.5" style="91" bestFit="1" customWidth="1"/>
    <col min="9988" max="9988" width="9" style="91" customWidth="1"/>
    <col min="9989" max="9989" width="10.25" style="91" customWidth="1"/>
    <col min="9990" max="9990" width="34.375" style="91" customWidth="1"/>
    <col min="9991" max="9991" width="9.5" style="91" bestFit="1" customWidth="1"/>
    <col min="9992" max="9992" width="10.5" style="91" customWidth="1"/>
    <col min="9993" max="9993" width="10.25" style="91" customWidth="1"/>
    <col min="9994" max="9994" width="10.125" style="91" customWidth="1"/>
    <col min="9995" max="9995" width="6.75" style="91" customWidth="1"/>
    <col min="9996" max="9996" width="36.875" style="91" customWidth="1"/>
    <col min="9997" max="10240" width="9" style="91"/>
    <col min="10241" max="10241" width="32.25" style="91" customWidth="1"/>
    <col min="10242" max="10243" width="9.5" style="91" bestFit="1" customWidth="1"/>
    <col min="10244" max="10244" width="9" style="91" customWidth="1"/>
    <col min="10245" max="10245" width="10.25" style="91" customWidth="1"/>
    <col min="10246" max="10246" width="34.375" style="91" customWidth="1"/>
    <col min="10247" max="10247" width="9.5" style="91" bestFit="1" customWidth="1"/>
    <col min="10248" max="10248" width="10.5" style="91" customWidth="1"/>
    <col min="10249" max="10249" width="10.25" style="91" customWidth="1"/>
    <col min="10250" max="10250" width="10.125" style="91" customWidth="1"/>
    <col min="10251" max="10251" width="6.75" style="91" customWidth="1"/>
    <col min="10252" max="10252" width="36.875" style="91" customWidth="1"/>
    <col min="10253" max="10496" width="9" style="91"/>
    <col min="10497" max="10497" width="32.25" style="91" customWidth="1"/>
    <col min="10498" max="10499" width="9.5" style="91" bestFit="1" customWidth="1"/>
    <col min="10500" max="10500" width="9" style="91" customWidth="1"/>
    <col min="10501" max="10501" width="10.25" style="91" customWidth="1"/>
    <col min="10502" max="10502" width="34.375" style="91" customWidth="1"/>
    <col min="10503" max="10503" width="9.5" style="91" bestFit="1" customWidth="1"/>
    <col min="10504" max="10504" width="10.5" style="91" customWidth="1"/>
    <col min="10505" max="10505" width="10.25" style="91" customWidth="1"/>
    <col min="10506" max="10506" width="10.125" style="91" customWidth="1"/>
    <col min="10507" max="10507" width="6.75" style="91" customWidth="1"/>
    <col min="10508" max="10508" width="36.875" style="91" customWidth="1"/>
    <col min="10509" max="10752" width="9" style="91"/>
    <col min="10753" max="10753" width="32.25" style="91" customWidth="1"/>
    <col min="10754" max="10755" width="9.5" style="91" bestFit="1" customWidth="1"/>
    <col min="10756" max="10756" width="9" style="91" customWidth="1"/>
    <col min="10757" max="10757" width="10.25" style="91" customWidth="1"/>
    <col min="10758" max="10758" width="34.375" style="91" customWidth="1"/>
    <col min="10759" max="10759" width="9.5" style="91" bestFit="1" customWidth="1"/>
    <col min="10760" max="10760" width="10.5" style="91" customWidth="1"/>
    <col min="10761" max="10761" width="10.25" style="91" customWidth="1"/>
    <col min="10762" max="10762" width="10.125" style="91" customWidth="1"/>
    <col min="10763" max="10763" width="6.75" style="91" customWidth="1"/>
    <col min="10764" max="10764" width="36.875" style="91" customWidth="1"/>
    <col min="10765" max="11008" width="9" style="91"/>
    <col min="11009" max="11009" width="32.25" style="91" customWidth="1"/>
    <col min="11010" max="11011" width="9.5" style="91" bestFit="1" customWidth="1"/>
    <col min="11012" max="11012" width="9" style="91" customWidth="1"/>
    <col min="11013" max="11013" width="10.25" style="91" customWidth="1"/>
    <col min="11014" max="11014" width="34.375" style="91" customWidth="1"/>
    <col min="11015" max="11015" width="9.5" style="91" bestFit="1" customWidth="1"/>
    <col min="11016" max="11016" width="10.5" style="91" customWidth="1"/>
    <col min="11017" max="11017" width="10.25" style="91" customWidth="1"/>
    <col min="11018" max="11018" width="10.125" style="91" customWidth="1"/>
    <col min="11019" max="11019" width="6.75" style="91" customWidth="1"/>
    <col min="11020" max="11020" width="36.875" style="91" customWidth="1"/>
    <col min="11021" max="11264" width="9" style="91"/>
    <col min="11265" max="11265" width="32.25" style="91" customWidth="1"/>
    <col min="11266" max="11267" width="9.5" style="91" bestFit="1" customWidth="1"/>
    <col min="11268" max="11268" width="9" style="91" customWidth="1"/>
    <col min="11269" max="11269" width="10.25" style="91" customWidth="1"/>
    <col min="11270" max="11270" width="34.375" style="91" customWidth="1"/>
    <col min="11271" max="11271" width="9.5" style="91" bestFit="1" customWidth="1"/>
    <col min="11272" max="11272" width="10.5" style="91" customWidth="1"/>
    <col min="11273" max="11273" width="10.25" style="91" customWidth="1"/>
    <col min="11274" max="11274" width="10.125" style="91" customWidth="1"/>
    <col min="11275" max="11275" width="6.75" style="91" customWidth="1"/>
    <col min="11276" max="11276" width="36.875" style="91" customWidth="1"/>
    <col min="11277" max="11520" width="9" style="91"/>
    <col min="11521" max="11521" width="32.25" style="91" customWidth="1"/>
    <col min="11522" max="11523" width="9.5" style="91" bestFit="1" customWidth="1"/>
    <col min="11524" max="11524" width="9" style="91" customWidth="1"/>
    <col min="11525" max="11525" width="10.25" style="91" customWidth="1"/>
    <col min="11526" max="11526" width="34.375" style="91" customWidth="1"/>
    <col min="11527" max="11527" width="9.5" style="91" bestFit="1" customWidth="1"/>
    <col min="11528" max="11528" width="10.5" style="91" customWidth="1"/>
    <col min="11529" max="11529" width="10.25" style="91" customWidth="1"/>
    <col min="11530" max="11530" width="10.125" style="91" customWidth="1"/>
    <col min="11531" max="11531" width="6.75" style="91" customWidth="1"/>
    <col min="11532" max="11532" width="36.875" style="91" customWidth="1"/>
    <col min="11533" max="11776" width="9" style="91"/>
    <col min="11777" max="11777" width="32.25" style="91" customWidth="1"/>
    <col min="11778" max="11779" width="9.5" style="91" bestFit="1" customWidth="1"/>
    <col min="11780" max="11780" width="9" style="91" customWidth="1"/>
    <col min="11781" max="11781" width="10.25" style="91" customWidth="1"/>
    <col min="11782" max="11782" width="34.375" style="91" customWidth="1"/>
    <col min="11783" max="11783" width="9.5" style="91" bestFit="1" customWidth="1"/>
    <col min="11784" max="11784" width="10.5" style="91" customWidth="1"/>
    <col min="11785" max="11785" width="10.25" style="91" customWidth="1"/>
    <col min="11786" max="11786" width="10.125" style="91" customWidth="1"/>
    <col min="11787" max="11787" width="6.75" style="91" customWidth="1"/>
    <col min="11788" max="11788" width="36.875" style="91" customWidth="1"/>
    <col min="11789" max="12032" width="9" style="91"/>
    <col min="12033" max="12033" width="32.25" style="91" customWidth="1"/>
    <col min="12034" max="12035" width="9.5" style="91" bestFit="1" customWidth="1"/>
    <col min="12036" max="12036" width="9" style="91" customWidth="1"/>
    <col min="12037" max="12037" width="10.25" style="91" customWidth="1"/>
    <col min="12038" max="12038" width="34.375" style="91" customWidth="1"/>
    <col min="12039" max="12039" width="9.5" style="91" bestFit="1" customWidth="1"/>
    <col min="12040" max="12040" width="10.5" style="91" customWidth="1"/>
    <col min="12041" max="12041" width="10.25" style="91" customWidth="1"/>
    <col min="12042" max="12042" width="10.125" style="91" customWidth="1"/>
    <col min="12043" max="12043" width="6.75" style="91" customWidth="1"/>
    <col min="12044" max="12044" width="36.875" style="91" customWidth="1"/>
    <col min="12045" max="12288" width="9" style="91"/>
    <col min="12289" max="12289" width="32.25" style="91" customWidth="1"/>
    <col min="12290" max="12291" width="9.5" style="91" bestFit="1" customWidth="1"/>
    <col min="12292" max="12292" width="9" style="91" customWidth="1"/>
    <col min="12293" max="12293" width="10.25" style="91" customWidth="1"/>
    <col min="12294" max="12294" width="34.375" style="91" customWidth="1"/>
    <col min="12295" max="12295" width="9.5" style="91" bestFit="1" customWidth="1"/>
    <col min="12296" max="12296" width="10.5" style="91" customWidth="1"/>
    <col min="12297" max="12297" width="10.25" style="91" customWidth="1"/>
    <col min="12298" max="12298" width="10.125" style="91" customWidth="1"/>
    <col min="12299" max="12299" width="6.75" style="91" customWidth="1"/>
    <col min="12300" max="12300" width="36.875" style="91" customWidth="1"/>
    <col min="12301" max="12544" width="9" style="91"/>
    <col min="12545" max="12545" width="32.25" style="91" customWidth="1"/>
    <col min="12546" max="12547" width="9.5" style="91" bestFit="1" customWidth="1"/>
    <col min="12548" max="12548" width="9" style="91" customWidth="1"/>
    <col min="12549" max="12549" width="10.25" style="91" customWidth="1"/>
    <col min="12550" max="12550" width="34.375" style="91" customWidth="1"/>
    <col min="12551" max="12551" width="9.5" style="91" bestFit="1" customWidth="1"/>
    <col min="12552" max="12552" width="10.5" style="91" customWidth="1"/>
    <col min="12553" max="12553" width="10.25" style="91" customWidth="1"/>
    <col min="12554" max="12554" width="10.125" style="91" customWidth="1"/>
    <col min="12555" max="12555" width="6.75" style="91" customWidth="1"/>
    <col min="12556" max="12556" width="36.875" style="91" customWidth="1"/>
    <col min="12557" max="12800" width="9" style="91"/>
    <col min="12801" max="12801" width="32.25" style="91" customWidth="1"/>
    <col min="12802" max="12803" width="9.5" style="91" bestFit="1" customWidth="1"/>
    <col min="12804" max="12804" width="9" style="91" customWidth="1"/>
    <col min="12805" max="12805" width="10.25" style="91" customWidth="1"/>
    <col min="12806" max="12806" width="34.375" style="91" customWidth="1"/>
    <col min="12807" max="12807" width="9.5" style="91" bestFit="1" customWidth="1"/>
    <col min="12808" max="12808" width="10.5" style="91" customWidth="1"/>
    <col min="12809" max="12809" width="10.25" style="91" customWidth="1"/>
    <col min="12810" max="12810" width="10.125" style="91" customWidth="1"/>
    <col min="12811" max="12811" width="6.75" style="91" customWidth="1"/>
    <col min="12812" max="12812" width="36.875" style="91" customWidth="1"/>
    <col min="12813" max="13056" width="9" style="91"/>
    <col min="13057" max="13057" width="32.25" style="91" customWidth="1"/>
    <col min="13058" max="13059" width="9.5" style="91" bestFit="1" customWidth="1"/>
    <col min="13060" max="13060" width="9" style="91" customWidth="1"/>
    <col min="13061" max="13061" width="10.25" style="91" customWidth="1"/>
    <col min="13062" max="13062" width="34.375" style="91" customWidth="1"/>
    <col min="13063" max="13063" width="9.5" style="91" bestFit="1" customWidth="1"/>
    <col min="13064" max="13064" width="10.5" style="91" customWidth="1"/>
    <col min="13065" max="13065" width="10.25" style="91" customWidth="1"/>
    <col min="13066" max="13066" width="10.125" style="91" customWidth="1"/>
    <col min="13067" max="13067" width="6.75" style="91" customWidth="1"/>
    <col min="13068" max="13068" width="36.875" style="91" customWidth="1"/>
    <col min="13069" max="13312" width="9" style="91"/>
    <col min="13313" max="13313" width="32.25" style="91" customWidth="1"/>
    <col min="13314" max="13315" width="9.5" style="91" bestFit="1" customWidth="1"/>
    <col min="13316" max="13316" width="9" style="91" customWidth="1"/>
    <col min="13317" max="13317" width="10.25" style="91" customWidth="1"/>
    <col min="13318" max="13318" width="34.375" style="91" customWidth="1"/>
    <col min="13319" max="13319" width="9.5" style="91" bestFit="1" customWidth="1"/>
    <col min="13320" max="13320" width="10.5" style="91" customWidth="1"/>
    <col min="13321" max="13321" width="10.25" style="91" customWidth="1"/>
    <col min="13322" max="13322" width="10.125" style="91" customWidth="1"/>
    <col min="13323" max="13323" width="6.75" style="91" customWidth="1"/>
    <col min="13324" max="13324" width="36.875" style="91" customWidth="1"/>
    <col min="13325" max="13568" width="9" style="91"/>
    <col min="13569" max="13569" width="32.25" style="91" customWidth="1"/>
    <col min="13570" max="13571" width="9.5" style="91" bestFit="1" customWidth="1"/>
    <col min="13572" max="13572" width="9" style="91" customWidth="1"/>
    <col min="13573" max="13573" width="10.25" style="91" customWidth="1"/>
    <col min="13574" max="13574" width="34.375" style="91" customWidth="1"/>
    <col min="13575" max="13575" width="9.5" style="91" bestFit="1" customWidth="1"/>
    <col min="13576" max="13576" width="10.5" style="91" customWidth="1"/>
    <col min="13577" max="13577" width="10.25" style="91" customWidth="1"/>
    <col min="13578" max="13578" width="10.125" style="91" customWidth="1"/>
    <col min="13579" max="13579" width="6.75" style="91" customWidth="1"/>
    <col min="13580" max="13580" width="36.875" style="91" customWidth="1"/>
    <col min="13581" max="13824" width="9" style="91"/>
    <col min="13825" max="13825" width="32.25" style="91" customWidth="1"/>
    <col min="13826" max="13827" width="9.5" style="91" bestFit="1" customWidth="1"/>
    <col min="13828" max="13828" width="9" style="91" customWidth="1"/>
    <col min="13829" max="13829" width="10.25" style="91" customWidth="1"/>
    <col min="13830" max="13830" width="34.375" style="91" customWidth="1"/>
    <col min="13831" max="13831" width="9.5" style="91" bestFit="1" customWidth="1"/>
    <col min="13832" max="13832" width="10.5" style="91" customWidth="1"/>
    <col min="13833" max="13833" width="10.25" style="91" customWidth="1"/>
    <col min="13834" max="13834" width="10.125" style="91" customWidth="1"/>
    <col min="13835" max="13835" width="6.75" style="91" customWidth="1"/>
    <col min="13836" max="13836" width="36.875" style="91" customWidth="1"/>
    <col min="13837" max="14080" width="9" style="91"/>
    <col min="14081" max="14081" width="32.25" style="91" customWidth="1"/>
    <col min="14082" max="14083" width="9.5" style="91" bestFit="1" customWidth="1"/>
    <col min="14084" max="14084" width="9" style="91" customWidth="1"/>
    <col min="14085" max="14085" width="10.25" style="91" customWidth="1"/>
    <col min="14086" max="14086" width="34.375" style="91" customWidth="1"/>
    <col min="14087" max="14087" width="9.5" style="91" bestFit="1" customWidth="1"/>
    <col min="14088" max="14088" width="10.5" style="91" customWidth="1"/>
    <col min="14089" max="14089" width="10.25" style="91" customWidth="1"/>
    <col min="14090" max="14090" width="10.125" style="91" customWidth="1"/>
    <col min="14091" max="14091" width="6.75" style="91" customWidth="1"/>
    <col min="14092" max="14092" width="36.875" style="91" customWidth="1"/>
    <col min="14093" max="14336" width="9" style="91"/>
    <col min="14337" max="14337" width="32.25" style="91" customWidth="1"/>
    <col min="14338" max="14339" width="9.5" style="91" bestFit="1" customWidth="1"/>
    <col min="14340" max="14340" width="9" style="91" customWidth="1"/>
    <col min="14341" max="14341" width="10.25" style="91" customWidth="1"/>
    <col min="14342" max="14342" width="34.375" style="91" customWidth="1"/>
    <col min="14343" max="14343" width="9.5" style="91" bestFit="1" customWidth="1"/>
    <col min="14344" max="14344" width="10.5" style="91" customWidth="1"/>
    <col min="14345" max="14345" width="10.25" style="91" customWidth="1"/>
    <col min="14346" max="14346" width="10.125" style="91" customWidth="1"/>
    <col min="14347" max="14347" width="6.75" style="91" customWidth="1"/>
    <col min="14348" max="14348" width="36.875" style="91" customWidth="1"/>
    <col min="14349" max="14592" width="9" style="91"/>
    <col min="14593" max="14593" width="32.25" style="91" customWidth="1"/>
    <col min="14594" max="14595" width="9.5" style="91" bestFit="1" customWidth="1"/>
    <col min="14596" max="14596" width="9" style="91" customWidth="1"/>
    <col min="14597" max="14597" width="10.25" style="91" customWidth="1"/>
    <col min="14598" max="14598" width="34.375" style="91" customWidth="1"/>
    <col min="14599" max="14599" width="9.5" style="91" bestFit="1" customWidth="1"/>
    <col min="14600" max="14600" width="10.5" style="91" customWidth="1"/>
    <col min="14601" max="14601" width="10.25" style="91" customWidth="1"/>
    <col min="14602" max="14602" width="10.125" style="91" customWidth="1"/>
    <col min="14603" max="14603" width="6.75" style="91" customWidth="1"/>
    <col min="14604" max="14604" width="36.875" style="91" customWidth="1"/>
    <col min="14605" max="14848" width="9" style="91"/>
    <col min="14849" max="14849" width="32.25" style="91" customWidth="1"/>
    <col min="14850" max="14851" width="9.5" style="91" bestFit="1" customWidth="1"/>
    <col min="14852" max="14852" width="9" style="91" customWidth="1"/>
    <col min="14853" max="14853" width="10.25" style="91" customWidth="1"/>
    <col min="14854" max="14854" width="34.375" style="91" customWidth="1"/>
    <col min="14855" max="14855" width="9.5" style="91" bestFit="1" customWidth="1"/>
    <col min="14856" max="14856" width="10.5" style="91" customWidth="1"/>
    <col min="14857" max="14857" width="10.25" style="91" customWidth="1"/>
    <col min="14858" max="14858" width="10.125" style="91" customWidth="1"/>
    <col min="14859" max="14859" width="6.75" style="91" customWidth="1"/>
    <col min="14860" max="14860" width="36.875" style="91" customWidth="1"/>
    <col min="14861" max="15104" width="9" style="91"/>
    <col min="15105" max="15105" width="32.25" style="91" customWidth="1"/>
    <col min="15106" max="15107" width="9.5" style="91" bestFit="1" customWidth="1"/>
    <col min="15108" max="15108" width="9" style="91" customWidth="1"/>
    <col min="15109" max="15109" width="10.25" style="91" customWidth="1"/>
    <col min="15110" max="15110" width="34.375" style="91" customWidth="1"/>
    <col min="15111" max="15111" width="9.5" style="91" bestFit="1" customWidth="1"/>
    <col min="15112" max="15112" width="10.5" style="91" customWidth="1"/>
    <col min="15113" max="15113" width="10.25" style="91" customWidth="1"/>
    <col min="15114" max="15114" width="10.125" style="91" customWidth="1"/>
    <col min="15115" max="15115" width="6.75" style="91" customWidth="1"/>
    <col min="15116" max="15116" width="36.875" style="91" customWidth="1"/>
    <col min="15117" max="15360" width="9" style="91"/>
    <col min="15361" max="15361" width="32.25" style="91" customWidth="1"/>
    <col min="15362" max="15363" width="9.5" style="91" bestFit="1" customWidth="1"/>
    <col min="15364" max="15364" width="9" style="91" customWidth="1"/>
    <col min="15365" max="15365" width="10.25" style="91" customWidth="1"/>
    <col min="15366" max="15366" width="34.375" style="91" customWidth="1"/>
    <col min="15367" max="15367" width="9.5" style="91" bestFit="1" customWidth="1"/>
    <col min="15368" max="15368" width="10.5" style="91" customWidth="1"/>
    <col min="15369" max="15369" width="10.25" style="91" customWidth="1"/>
    <col min="15370" max="15370" width="10.125" style="91" customWidth="1"/>
    <col min="15371" max="15371" width="6.75" style="91" customWidth="1"/>
    <col min="15372" max="15372" width="36.875" style="91" customWidth="1"/>
    <col min="15373" max="15616" width="9" style="91"/>
    <col min="15617" max="15617" width="32.25" style="91" customWidth="1"/>
    <col min="15618" max="15619" width="9.5" style="91" bestFit="1" customWidth="1"/>
    <col min="15620" max="15620" width="9" style="91" customWidth="1"/>
    <col min="15621" max="15621" width="10.25" style="91" customWidth="1"/>
    <col min="15622" max="15622" width="34.375" style="91" customWidth="1"/>
    <col min="15623" max="15623" width="9.5" style="91" bestFit="1" customWidth="1"/>
    <col min="15624" max="15624" width="10.5" style="91" customWidth="1"/>
    <col min="15625" max="15625" width="10.25" style="91" customWidth="1"/>
    <col min="15626" max="15626" width="10.125" style="91" customWidth="1"/>
    <col min="15627" max="15627" width="6.75" style="91" customWidth="1"/>
    <col min="15628" max="15628" width="36.875" style="91" customWidth="1"/>
    <col min="15629" max="15872" width="9" style="91"/>
    <col min="15873" max="15873" width="32.25" style="91" customWidth="1"/>
    <col min="15874" max="15875" width="9.5" style="91" bestFit="1" customWidth="1"/>
    <col min="15876" max="15876" width="9" style="91" customWidth="1"/>
    <col min="15877" max="15877" width="10.25" style="91" customWidth="1"/>
    <col min="15878" max="15878" width="34.375" style="91" customWidth="1"/>
    <col min="15879" max="15879" width="9.5" style="91" bestFit="1" customWidth="1"/>
    <col min="15880" max="15880" width="10.5" style="91" customWidth="1"/>
    <col min="15881" max="15881" width="10.25" style="91" customWidth="1"/>
    <col min="15882" max="15882" width="10.125" style="91" customWidth="1"/>
    <col min="15883" max="15883" width="6.75" style="91" customWidth="1"/>
    <col min="15884" max="15884" width="36.875" style="91" customWidth="1"/>
    <col min="15885" max="16128" width="9" style="91"/>
    <col min="16129" max="16129" width="32.25" style="91" customWidth="1"/>
    <col min="16130" max="16131" width="9.5" style="91" bestFit="1" customWidth="1"/>
    <col min="16132" max="16132" width="9" style="91" customWidth="1"/>
    <col min="16133" max="16133" width="10.25" style="91" customWidth="1"/>
    <col min="16134" max="16134" width="34.375" style="91" customWidth="1"/>
    <col min="16135" max="16135" width="9.5" style="91" bestFit="1" customWidth="1"/>
    <col min="16136" max="16136" width="10.5" style="91" customWidth="1"/>
    <col min="16137" max="16137" width="10.25" style="91" customWidth="1"/>
    <col min="16138" max="16138" width="10.125" style="91" customWidth="1"/>
    <col min="16139" max="16139" width="6.75" style="91" customWidth="1"/>
    <col min="16140" max="16140" width="36.875" style="91" customWidth="1"/>
    <col min="16141" max="16384" width="9" style="91"/>
  </cols>
  <sheetData>
    <row r="1" spans="1:10" ht="28.5">
      <c r="A1" s="163" t="s">
        <v>424</v>
      </c>
      <c r="B1" s="163"/>
      <c r="C1" s="163"/>
      <c r="D1" s="163"/>
      <c r="E1" s="163"/>
      <c r="F1" s="163"/>
      <c r="G1" s="163"/>
      <c r="H1" s="163"/>
      <c r="I1" s="163"/>
      <c r="J1" s="163"/>
    </row>
    <row r="2" spans="1:10" ht="22.5" customHeight="1">
      <c r="A2" s="92"/>
      <c r="B2" s="92"/>
      <c r="C2" s="92"/>
      <c r="D2" s="92"/>
      <c r="E2" s="92"/>
      <c r="I2" s="164" t="s">
        <v>352</v>
      </c>
      <c r="J2" s="164"/>
    </row>
    <row r="3" spans="1:10" ht="22.5" customHeight="1">
      <c r="A3" s="170" t="s">
        <v>240</v>
      </c>
      <c r="B3" s="170"/>
      <c r="C3" s="170"/>
      <c r="D3" s="170"/>
      <c r="E3" s="170"/>
      <c r="F3" s="165" t="s">
        <v>353</v>
      </c>
      <c r="G3" s="166"/>
      <c r="H3" s="166"/>
      <c r="I3" s="166"/>
      <c r="J3" s="167"/>
    </row>
    <row r="4" spans="1:10" s="93" customFormat="1" ht="20.25" customHeight="1">
      <c r="A4" s="171" t="s">
        <v>242</v>
      </c>
      <c r="B4" s="171" t="s">
        <v>1</v>
      </c>
      <c r="C4" s="171" t="s">
        <v>2</v>
      </c>
      <c r="D4" s="171" t="s">
        <v>3</v>
      </c>
      <c r="E4" s="171"/>
      <c r="F4" s="168" t="s">
        <v>354</v>
      </c>
      <c r="G4" s="172" t="s">
        <v>355</v>
      </c>
      <c r="H4" s="171" t="s">
        <v>2</v>
      </c>
      <c r="I4" s="169" t="s">
        <v>356</v>
      </c>
      <c r="J4" s="169"/>
    </row>
    <row r="5" spans="1:10" s="93" customFormat="1" ht="20.25" customHeight="1">
      <c r="A5" s="171"/>
      <c r="B5" s="171"/>
      <c r="C5" s="171"/>
      <c r="D5" s="94" t="s">
        <v>4</v>
      </c>
      <c r="E5" s="94" t="s">
        <v>5</v>
      </c>
      <c r="F5" s="168"/>
      <c r="G5" s="173"/>
      <c r="H5" s="171"/>
      <c r="I5" s="95" t="s">
        <v>4</v>
      </c>
      <c r="J5" s="96" t="s">
        <v>5</v>
      </c>
    </row>
    <row r="6" spans="1:10" s="93" customFormat="1" ht="15.95" hidden="1" customHeight="1">
      <c r="A6" s="90" t="s">
        <v>357</v>
      </c>
      <c r="B6" s="97">
        <v>133452</v>
      </c>
      <c r="C6" s="97">
        <v>133452</v>
      </c>
      <c r="D6" s="97">
        <f>C6-B6</f>
        <v>0</v>
      </c>
      <c r="E6" s="98">
        <f>D6/B6</f>
        <v>0</v>
      </c>
      <c r="F6" s="99" t="s">
        <v>358</v>
      </c>
      <c r="G6" s="100">
        <v>21844</v>
      </c>
      <c r="H6" s="100">
        <v>21844</v>
      </c>
      <c r="I6" s="100">
        <f t="shared" ref="I6:I57" si="0">H6-G6</f>
        <v>0</v>
      </c>
      <c r="J6" s="101">
        <f t="shared" ref="J6:J19" si="1">I6/G6</f>
        <v>0</v>
      </c>
    </row>
    <row r="7" spans="1:10" s="93" customFormat="1" ht="15.95" hidden="1" customHeight="1">
      <c r="A7" s="102" t="s">
        <v>359</v>
      </c>
      <c r="B7" s="103">
        <v>62523</v>
      </c>
      <c r="C7" s="103">
        <v>62523</v>
      </c>
      <c r="D7" s="103"/>
      <c r="E7" s="104"/>
      <c r="F7" s="99" t="s">
        <v>6</v>
      </c>
      <c r="G7" s="100"/>
      <c r="H7" s="100"/>
      <c r="I7" s="100"/>
      <c r="J7" s="101"/>
    </row>
    <row r="8" spans="1:10" s="93" customFormat="1" ht="15.95" hidden="1" customHeight="1">
      <c r="A8" s="102" t="s">
        <v>360</v>
      </c>
      <c r="B8" s="103"/>
      <c r="C8" s="103"/>
      <c r="D8" s="103"/>
      <c r="E8" s="104"/>
      <c r="F8" s="99" t="s">
        <v>7</v>
      </c>
      <c r="G8" s="100">
        <v>12</v>
      </c>
      <c r="H8" s="100">
        <v>12</v>
      </c>
      <c r="I8" s="100">
        <f t="shared" si="0"/>
        <v>0</v>
      </c>
      <c r="J8" s="101">
        <f t="shared" si="1"/>
        <v>0</v>
      </c>
    </row>
    <row r="9" spans="1:10" s="93" customFormat="1" ht="15.95" hidden="1" customHeight="1">
      <c r="A9" s="102" t="s">
        <v>361</v>
      </c>
      <c r="B9" s="103">
        <v>28957</v>
      </c>
      <c r="C9" s="103">
        <v>28957</v>
      </c>
      <c r="D9" s="103"/>
      <c r="E9" s="104"/>
      <c r="F9" s="99" t="s">
        <v>8</v>
      </c>
      <c r="G9" s="100">
        <v>6156</v>
      </c>
      <c r="H9" s="100">
        <v>6156</v>
      </c>
      <c r="I9" s="100">
        <f t="shared" si="0"/>
        <v>0</v>
      </c>
      <c r="J9" s="101">
        <f t="shared" si="1"/>
        <v>0</v>
      </c>
    </row>
    <row r="10" spans="1:10" s="93" customFormat="1" ht="18" customHeight="1">
      <c r="A10" s="102" t="s">
        <v>362</v>
      </c>
      <c r="B10" s="103"/>
      <c r="C10" s="103"/>
      <c r="D10" s="103"/>
      <c r="E10" s="104"/>
      <c r="F10" s="99" t="s">
        <v>9</v>
      </c>
      <c r="G10" s="100">
        <v>48493</v>
      </c>
      <c r="H10" s="100">
        <v>48552</v>
      </c>
      <c r="I10" s="100">
        <f t="shared" si="0"/>
        <v>59</v>
      </c>
      <c r="J10" s="101">
        <f t="shared" si="1"/>
        <v>1.2166704472810509E-3</v>
      </c>
    </row>
    <row r="11" spans="1:10" s="93" customFormat="1" ht="15.95" customHeight="1">
      <c r="A11" s="102" t="s">
        <v>363</v>
      </c>
      <c r="B11" s="103">
        <v>9562</v>
      </c>
      <c r="C11" s="103">
        <v>9562</v>
      </c>
      <c r="D11" s="103"/>
      <c r="E11" s="104"/>
      <c r="F11" s="105" t="s">
        <v>364</v>
      </c>
      <c r="G11" s="100">
        <v>13537</v>
      </c>
      <c r="H11" s="100">
        <v>13596</v>
      </c>
      <c r="I11" s="100">
        <f t="shared" si="0"/>
        <v>59</v>
      </c>
      <c r="J11" s="101">
        <f t="shared" si="1"/>
        <v>4.3584250572504986E-3</v>
      </c>
    </row>
    <row r="12" spans="1:10" s="93" customFormat="1" ht="15.95" hidden="1" customHeight="1">
      <c r="A12" s="102" t="s">
        <v>365</v>
      </c>
      <c r="B12" s="103">
        <v>1</v>
      </c>
      <c r="C12" s="103">
        <v>1</v>
      </c>
      <c r="D12" s="103"/>
      <c r="E12" s="104"/>
      <c r="F12" s="99" t="s">
        <v>10</v>
      </c>
      <c r="G12" s="100">
        <v>2656</v>
      </c>
      <c r="H12" s="100">
        <v>2656</v>
      </c>
      <c r="I12" s="100">
        <f t="shared" si="0"/>
        <v>0</v>
      </c>
      <c r="J12" s="101">
        <f t="shared" si="1"/>
        <v>0</v>
      </c>
    </row>
    <row r="13" spans="1:10" s="93" customFormat="1" ht="15.95" hidden="1" customHeight="1">
      <c r="A13" s="102" t="s">
        <v>366</v>
      </c>
      <c r="B13" s="103">
        <v>12560</v>
      </c>
      <c r="C13" s="103">
        <v>12560</v>
      </c>
      <c r="D13" s="103"/>
      <c r="E13" s="104"/>
      <c r="F13" s="99" t="s">
        <v>367</v>
      </c>
      <c r="G13" s="100">
        <v>37</v>
      </c>
      <c r="H13" s="100">
        <v>37</v>
      </c>
      <c r="I13" s="100">
        <f t="shared" si="0"/>
        <v>0</v>
      </c>
      <c r="J13" s="101">
        <f t="shared" si="1"/>
        <v>0</v>
      </c>
    </row>
    <row r="14" spans="1:10" s="93" customFormat="1" ht="15.95" hidden="1" customHeight="1">
      <c r="A14" s="102" t="s">
        <v>368</v>
      </c>
      <c r="B14" s="103">
        <v>13574</v>
      </c>
      <c r="C14" s="103">
        <v>13574</v>
      </c>
      <c r="D14" s="103"/>
      <c r="E14" s="104"/>
      <c r="F14" s="99" t="s">
        <v>369</v>
      </c>
      <c r="G14" s="100">
        <v>28597</v>
      </c>
      <c r="H14" s="100">
        <v>28597</v>
      </c>
      <c r="I14" s="100">
        <f t="shared" si="0"/>
        <v>0</v>
      </c>
      <c r="J14" s="101">
        <f t="shared" si="1"/>
        <v>0</v>
      </c>
    </row>
    <row r="15" spans="1:10" s="93" customFormat="1" ht="15.95" hidden="1" customHeight="1">
      <c r="A15" s="102" t="s">
        <v>370</v>
      </c>
      <c r="B15" s="103">
        <v>6275</v>
      </c>
      <c r="C15" s="103">
        <v>6275</v>
      </c>
      <c r="D15" s="103"/>
      <c r="E15" s="104"/>
      <c r="F15" s="99" t="s">
        <v>11</v>
      </c>
      <c r="G15" s="100">
        <v>12817</v>
      </c>
      <c r="H15" s="100">
        <v>12817</v>
      </c>
      <c r="I15" s="100">
        <f t="shared" si="0"/>
        <v>0</v>
      </c>
      <c r="J15" s="101">
        <f t="shared" si="1"/>
        <v>0</v>
      </c>
    </row>
    <row r="16" spans="1:10" s="93" customFormat="1" ht="15.95" customHeight="1">
      <c r="A16" s="90" t="s">
        <v>351</v>
      </c>
      <c r="B16" s="106">
        <v>18855</v>
      </c>
      <c r="C16" s="106">
        <f>SUM(C17:C24)</f>
        <v>66997</v>
      </c>
      <c r="D16" s="97">
        <f t="shared" ref="D16:D21" si="2">C16-B16</f>
        <v>48142</v>
      </c>
      <c r="E16" s="98">
        <f t="shared" ref="E16:E21" si="3">D16/B16</f>
        <v>2.5532749933704588</v>
      </c>
      <c r="F16" s="99" t="s">
        <v>371</v>
      </c>
      <c r="G16" s="100">
        <v>69</v>
      </c>
      <c r="H16" s="100">
        <v>69</v>
      </c>
      <c r="I16" s="100">
        <f t="shared" si="0"/>
        <v>0</v>
      </c>
      <c r="J16" s="101">
        <f t="shared" si="1"/>
        <v>0</v>
      </c>
    </row>
    <row r="17" spans="1:13" s="93" customFormat="1" ht="15.95" customHeight="1">
      <c r="A17" s="102" t="s">
        <v>372</v>
      </c>
      <c r="B17" s="107">
        <v>5555</v>
      </c>
      <c r="C17" s="107">
        <v>5555</v>
      </c>
      <c r="D17" s="103"/>
      <c r="E17" s="104"/>
      <c r="F17" s="99" t="s">
        <v>373</v>
      </c>
      <c r="G17" s="100">
        <v>16546</v>
      </c>
      <c r="H17" s="100">
        <v>65256</v>
      </c>
      <c r="I17" s="100">
        <f t="shared" si="0"/>
        <v>48710</v>
      </c>
      <c r="J17" s="101">
        <f t="shared" si="1"/>
        <v>2.9439139369031788</v>
      </c>
    </row>
    <row r="18" spans="1:13" s="93" customFormat="1" ht="15.95" hidden="1" customHeight="1">
      <c r="A18" s="108" t="s">
        <v>374</v>
      </c>
      <c r="B18" s="103">
        <v>2300</v>
      </c>
      <c r="C18" s="103">
        <v>2300</v>
      </c>
      <c r="D18" s="103"/>
      <c r="E18" s="104"/>
      <c r="F18" s="109" t="s">
        <v>375</v>
      </c>
      <c r="G18" s="100">
        <v>916</v>
      </c>
      <c r="H18" s="100">
        <v>916</v>
      </c>
      <c r="I18" s="100">
        <f t="shared" si="0"/>
        <v>0</v>
      </c>
      <c r="J18" s="101">
        <f t="shared" si="1"/>
        <v>0</v>
      </c>
    </row>
    <row r="19" spans="1:13" s="93" customFormat="1" ht="15.95" hidden="1" customHeight="1">
      <c r="A19" s="102" t="s">
        <v>376</v>
      </c>
      <c r="B19" s="103">
        <v>1000</v>
      </c>
      <c r="C19" s="103">
        <v>1000</v>
      </c>
      <c r="D19" s="103"/>
      <c r="E19" s="104"/>
      <c r="F19" s="110" t="s">
        <v>377</v>
      </c>
      <c r="G19" s="100">
        <v>278</v>
      </c>
      <c r="H19" s="100">
        <v>278</v>
      </c>
      <c r="I19" s="100">
        <f t="shared" si="0"/>
        <v>0</v>
      </c>
      <c r="J19" s="101">
        <f t="shared" si="1"/>
        <v>0</v>
      </c>
    </row>
    <row r="20" spans="1:13" s="93" customFormat="1" ht="15.95" hidden="1" customHeight="1">
      <c r="A20" s="108" t="s">
        <v>378</v>
      </c>
      <c r="B20" s="103"/>
      <c r="C20" s="103"/>
      <c r="D20" s="103"/>
      <c r="E20" s="104"/>
      <c r="F20" s="109" t="s">
        <v>379</v>
      </c>
      <c r="G20" s="111">
        <v>0</v>
      </c>
      <c r="H20" s="111">
        <v>0</v>
      </c>
      <c r="I20" s="100">
        <f t="shared" si="0"/>
        <v>0</v>
      </c>
      <c r="J20" s="101"/>
    </row>
    <row r="21" spans="1:13" s="93" customFormat="1" ht="15.95" customHeight="1">
      <c r="A21" s="102" t="s">
        <v>380</v>
      </c>
      <c r="B21" s="103">
        <v>10000</v>
      </c>
      <c r="C21" s="103">
        <v>58142</v>
      </c>
      <c r="D21" s="112">
        <f t="shared" si="2"/>
        <v>48142</v>
      </c>
      <c r="E21" s="104">
        <f t="shared" si="3"/>
        <v>4.8141999999999996</v>
      </c>
      <c r="F21" s="109" t="s">
        <v>381</v>
      </c>
      <c r="G21" s="100">
        <v>230</v>
      </c>
      <c r="H21" s="100">
        <v>48372</v>
      </c>
      <c r="I21" s="100">
        <f t="shared" si="0"/>
        <v>48142</v>
      </c>
      <c r="J21" s="101">
        <f>I21/G21</f>
        <v>209.31304347826088</v>
      </c>
    </row>
    <row r="22" spans="1:13" s="93" customFormat="1" ht="15.95" hidden="1" customHeight="1">
      <c r="A22" s="102" t="s">
        <v>382</v>
      </c>
      <c r="B22" s="103"/>
      <c r="C22" s="103"/>
      <c r="D22" s="103"/>
      <c r="E22" s="104"/>
      <c r="F22" s="110" t="s">
        <v>383</v>
      </c>
      <c r="G22" s="111">
        <v>0</v>
      </c>
      <c r="H22" s="111">
        <v>0</v>
      </c>
      <c r="I22" s="100">
        <f t="shared" si="0"/>
        <v>0</v>
      </c>
      <c r="J22" s="101"/>
    </row>
    <row r="23" spans="1:13" s="93" customFormat="1" ht="15.95" customHeight="1">
      <c r="A23" s="102"/>
      <c r="B23" s="103"/>
      <c r="C23" s="103"/>
      <c r="D23" s="103"/>
      <c r="E23" s="104"/>
      <c r="F23" s="110" t="s">
        <v>417</v>
      </c>
      <c r="G23" s="100">
        <v>230</v>
      </c>
      <c r="H23" s="100">
        <v>48372</v>
      </c>
      <c r="I23" s="100">
        <f t="shared" si="0"/>
        <v>48142</v>
      </c>
      <c r="J23" s="101">
        <f t="shared" ref="J23:J33" si="4">I23/G23</f>
        <v>209.31304347826088</v>
      </c>
    </row>
    <row r="24" spans="1:13" s="93" customFormat="1" ht="15.95" hidden="1" customHeight="1">
      <c r="A24" s="102" t="s">
        <v>384</v>
      </c>
      <c r="B24" s="103"/>
      <c r="C24" s="103"/>
      <c r="D24" s="103"/>
      <c r="E24" s="104"/>
      <c r="F24" s="109" t="s">
        <v>385</v>
      </c>
      <c r="G24" s="100">
        <v>11091</v>
      </c>
      <c r="H24" s="100">
        <v>11091</v>
      </c>
      <c r="I24" s="100">
        <f t="shared" si="0"/>
        <v>0</v>
      </c>
      <c r="J24" s="101">
        <f t="shared" si="4"/>
        <v>0</v>
      </c>
    </row>
    <row r="25" spans="1:13" s="93" customFormat="1" ht="15.95" hidden="1" customHeight="1">
      <c r="A25" s="102" t="s">
        <v>386</v>
      </c>
      <c r="B25" s="103"/>
      <c r="C25" s="103"/>
      <c r="D25" s="103"/>
      <c r="E25" s="104"/>
      <c r="F25" s="109" t="s">
        <v>387</v>
      </c>
      <c r="G25" s="100">
        <v>43</v>
      </c>
      <c r="H25" s="100">
        <v>43</v>
      </c>
      <c r="I25" s="100">
        <f t="shared" si="0"/>
        <v>0</v>
      </c>
      <c r="J25" s="101">
        <f t="shared" si="4"/>
        <v>0</v>
      </c>
    </row>
    <row r="26" spans="1:13" s="93" customFormat="1" ht="15.95" customHeight="1">
      <c r="A26" s="102"/>
      <c r="B26" s="107"/>
      <c r="C26" s="107"/>
      <c r="D26" s="103"/>
      <c r="E26" s="104"/>
      <c r="F26" s="109" t="s">
        <v>388</v>
      </c>
      <c r="G26" s="111">
        <v>4266</v>
      </c>
      <c r="H26" s="100">
        <v>4834</v>
      </c>
      <c r="I26" s="100">
        <f t="shared" si="0"/>
        <v>568</v>
      </c>
      <c r="J26" s="101">
        <f t="shared" si="4"/>
        <v>0.13314580403187998</v>
      </c>
    </row>
    <row r="27" spans="1:13" s="93" customFormat="1" ht="15.95" customHeight="1">
      <c r="A27" s="113"/>
      <c r="B27" s="113"/>
      <c r="C27" s="113"/>
      <c r="D27" s="113"/>
      <c r="E27" s="113"/>
      <c r="F27" s="110" t="s">
        <v>388</v>
      </c>
      <c r="G27" s="100">
        <v>4266</v>
      </c>
      <c r="H27" s="100">
        <v>4834</v>
      </c>
      <c r="I27" s="100">
        <f t="shared" si="0"/>
        <v>568</v>
      </c>
      <c r="J27" s="101">
        <f t="shared" si="4"/>
        <v>0.13314580403187998</v>
      </c>
    </row>
    <row r="28" spans="1:13" s="93" customFormat="1" ht="15.95" hidden="1" customHeight="1">
      <c r="A28" s="113"/>
      <c r="B28" s="113"/>
      <c r="C28" s="113"/>
      <c r="D28" s="113"/>
      <c r="E28" s="113"/>
      <c r="F28" s="99" t="s">
        <v>389</v>
      </c>
      <c r="G28" s="100">
        <v>5663</v>
      </c>
      <c r="H28" s="100">
        <v>5663</v>
      </c>
      <c r="I28" s="100">
        <f t="shared" si="0"/>
        <v>0</v>
      </c>
      <c r="J28" s="101">
        <f t="shared" si="4"/>
        <v>0</v>
      </c>
    </row>
    <row r="29" spans="1:13" s="93" customFormat="1" ht="15.95" hidden="1" customHeight="1">
      <c r="A29" s="113"/>
      <c r="B29" s="113"/>
      <c r="C29" s="113"/>
      <c r="D29" s="113"/>
      <c r="E29" s="113"/>
      <c r="F29" s="99" t="s">
        <v>390</v>
      </c>
      <c r="G29" s="100">
        <v>937</v>
      </c>
      <c r="H29" s="100">
        <v>937</v>
      </c>
      <c r="I29" s="100">
        <f t="shared" si="0"/>
        <v>0</v>
      </c>
      <c r="J29" s="101">
        <f t="shared" si="4"/>
        <v>0</v>
      </c>
      <c r="M29" s="114"/>
    </row>
    <row r="30" spans="1:13" s="93" customFormat="1" ht="15.95" customHeight="1">
      <c r="A30" s="113"/>
      <c r="B30" s="113"/>
      <c r="C30" s="113"/>
      <c r="D30" s="113"/>
      <c r="E30" s="113"/>
      <c r="F30" s="99" t="s">
        <v>391</v>
      </c>
      <c r="G30" s="100">
        <v>23106</v>
      </c>
      <c r="H30" s="100">
        <v>23106</v>
      </c>
      <c r="I30" s="100">
        <f t="shared" si="0"/>
        <v>0</v>
      </c>
      <c r="J30" s="101">
        <f t="shared" si="4"/>
        <v>0</v>
      </c>
    </row>
    <row r="31" spans="1:13" s="93" customFormat="1" ht="15.95" customHeight="1">
      <c r="A31" s="141"/>
      <c r="B31" s="141"/>
      <c r="C31" s="141"/>
      <c r="D31" s="141"/>
      <c r="E31" s="141"/>
      <c r="F31" s="142" t="s">
        <v>418</v>
      </c>
      <c r="G31" s="143">
        <v>14300</v>
      </c>
      <c r="H31" s="143">
        <v>14300</v>
      </c>
      <c r="I31" s="143">
        <f t="shared" si="0"/>
        <v>0</v>
      </c>
      <c r="J31" s="144">
        <f t="shared" si="4"/>
        <v>0</v>
      </c>
    </row>
    <row r="32" spans="1:13" s="93" customFormat="1" ht="15.95" hidden="1" customHeight="1">
      <c r="A32" s="113"/>
      <c r="B32" s="113"/>
      <c r="C32" s="113"/>
      <c r="D32" s="113"/>
      <c r="E32" s="113"/>
      <c r="F32" s="99" t="s">
        <v>392</v>
      </c>
      <c r="G32" s="100">
        <v>1420</v>
      </c>
      <c r="H32" s="100">
        <v>1420</v>
      </c>
      <c r="I32" s="100">
        <f t="shared" si="0"/>
        <v>0</v>
      </c>
      <c r="J32" s="101">
        <f t="shared" si="4"/>
        <v>0</v>
      </c>
    </row>
    <row r="33" spans="1:13" s="93" customFormat="1" ht="15.95" hidden="1" customHeight="1">
      <c r="A33" s="113"/>
      <c r="B33" s="113"/>
      <c r="C33" s="113"/>
      <c r="D33" s="113"/>
      <c r="E33" s="113"/>
      <c r="F33" s="99" t="s">
        <v>393</v>
      </c>
      <c r="G33" s="100">
        <v>4333</v>
      </c>
      <c r="H33" s="100">
        <v>4333</v>
      </c>
      <c r="I33" s="100">
        <f t="shared" si="0"/>
        <v>0</v>
      </c>
      <c r="J33" s="101">
        <f t="shared" si="4"/>
        <v>0</v>
      </c>
      <c r="M33" s="114"/>
    </row>
    <row r="34" spans="1:13" s="93" customFormat="1" ht="15.95" hidden="1" customHeight="1">
      <c r="A34" s="113"/>
      <c r="B34" s="113"/>
      <c r="C34" s="113"/>
      <c r="D34" s="113"/>
      <c r="E34" s="113"/>
      <c r="F34" s="99" t="s">
        <v>17</v>
      </c>
      <c r="G34" s="100">
        <v>0</v>
      </c>
      <c r="H34" s="100">
        <v>0</v>
      </c>
      <c r="I34" s="100">
        <f t="shared" si="0"/>
        <v>0</v>
      </c>
      <c r="J34" s="101"/>
    </row>
    <row r="35" spans="1:13" s="93" customFormat="1" ht="15.95" hidden="1" customHeight="1">
      <c r="A35" s="113"/>
      <c r="B35" s="113"/>
      <c r="C35" s="113"/>
      <c r="D35" s="113"/>
      <c r="E35" s="113"/>
      <c r="F35" s="99" t="s">
        <v>18</v>
      </c>
      <c r="G35" s="100">
        <v>13</v>
      </c>
      <c r="H35" s="100">
        <v>13</v>
      </c>
      <c r="I35" s="100">
        <f t="shared" si="0"/>
        <v>0</v>
      </c>
      <c r="J35" s="101">
        <f>I35/G35</f>
        <v>0</v>
      </c>
    </row>
    <row r="36" spans="1:13" s="93" customFormat="1" ht="15.95" hidden="1" customHeight="1">
      <c r="A36" s="113"/>
      <c r="B36" s="113"/>
      <c r="C36" s="113"/>
      <c r="D36" s="113"/>
      <c r="E36" s="113"/>
      <c r="F36" s="99" t="s">
        <v>19</v>
      </c>
      <c r="G36" s="100">
        <v>16783</v>
      </c>
      <c r="H36" s="100">
        <v>16783</v>
      </c>
      <c r="I36" s="100">
        <f t="shared" si="0"/>
        <v>0</v>
      </c>
      <c r="J36" s="101">
        <f>I36/G36</f>
        <v>0</v>
      </c>
    </row>
    <row r="37" spans="1:13" s="93" customFormat="1" ht="15.95" hidden="1" customHeight="1">
      <c r="A37" s="102"/>
      <c r="B37" s="103"/>
      <c r="C37" s="103"/>
      <c r="D37" s="107"/>
      <c r="E37" s="107"/>
      <c r="F37" s="99" t="s">
        <v>21</v>
      </c>
      <c r="G37" s="100">
        <v>0</v>
      </c>
      <c r="H37" s="100">
        <v>0</v>
      </c>
      <c r="I37" s="100">
        <f t="shared" si="0"/>
        <v>0</v>
      </c>
      <c r="J37" s="101"/>
    </row>
    <row r="38" spans="1:13" s="93" customFormat="1" ht="15.95" hidden="1" customHeight="1">
      <c r="A38" s="102"/>
      <c r="B38" s="103"/>
      <c r="C38" s="103"/>
      <c r="D38" s="107"/>
      <c r="E38" s="107"/>
      <c r="F38" s="99" t="s">
        <v>394</v>
      </c>
      <c r="G38" s="100">
        <v>1175</v>
      </c>
      <c r="H38" s="100">
        <v>1175</v>
      </c>
      <c r="I38" s="100">
        <f t="shared" si="0"/>
        <v>0</v>
      </c>
      <c r="J38" s="101">
        <f t="shared" ref="J38:J43" si="5">I38/G38</f>
        <v>0</v>
      </c>
    </row>
    <row r="39" spans="1:13" s="93" customFormat="1" ht="15.95" hidden="1" customHeight="1">
      <c r="A39" s="102"/>
      <c r="B39" s="103"/>
      <c r="C39" s="103"/>
      <c r="D39" s="107"/>
      <c r="E39" s="107"/>
      <c r="F39" s="99" t="s">
        <v>22</v>
      </c>
      <c r="G39" s="111">
        <v>2000</v>
      </c>
      <c r="H39" s="111">
        <v>2000</v>
      </c>
      <c r="I39" s="100">
        <f t="shared" si="0"/>
        <v>0</v>
      </c>
      <c r="J39" s="101">
        <f t="shared" si="5"/>
        <v>0</v>
      </c>
    </row>
    <row r="40" spans="1:13" s="93" customFormat="1" ht="15.95" hidden="1" customHeight="1">
      <c r="A40" s="102"/>
      <c r="B40" s="103"/>
      <c r="C40" s="103"/>
      <c r="D40" s="107"/>
      <c r="E40" s="107"/>
      <c r="F40" s="99" t="s">
        <v>23</v>
      </c>
      <c r="G40" s="100">
        <v>1500</v>
      </c>
      <c r="H40" s="100">
        <v>1500</v>
      </c>
      <c r="I40" s="100">
        <f t="shared" si="0"/>
        <v>0</v>
      </c>
      <c r="J40" s="101">
        <f t="shared" si="5"/>
        <v>0</v>
      </c>
    </row>
    <row r="41" spans="1:13" s="93" customFormat="1" ht="15.95" hidden="1" customHeight="1">
      <c r="A41" s="102"/>
      <c r="B41" s="103"/>
      <c r="C41" s="103"/>
      <c r="D41" s="107"/>
      <c r="E41" s="107"/>
      <c r="F41" s="99" t="s">
        <v>24</v>
      </c>
      <c r="G41" s="100">
        <v>1510</v>
      </c>
      <c r="H41" s="100">
        <v>1510</v>
      </c>
      <c r="I41" s="100">
        <f t="shared" si="0"/>
        <v>0</v>
      </c>
      <c r="J41" s="101">
        <f t="shared" si="5"/>
        <v>0</v>
      </c>
    </row>
    <row r="42" spans="1:13" s="93" customFormat="1" ht="15.95" hidden="1" customHeight="1">
      <c r="A42" s="102"/>
      <c r="B42" s="103"/>
      <c r="C42" s="103"/>
      <c r="D42" s="107"/>
      <c r="E42" s="107" t="s">
        <v>104</v>
      </c>
      <c r="F42" s="109" t="s">
        <v>395</v>
      </c>
      <c r="G42" s="100">
        <v>1510</v>
      </c>
      <c r="H42" s="100">
        <v>1510</v>
      </c>
      <c r="I42" s="100">
        <f t="shared" si="0"/>
        <v>0</v>
      </c>
      <c r="J42" s="101">
        <f t="shared" si="5"/>
        <v>0</v>
      </c>
    </row>
    <row r="43" spans="1:13" s="93" customFormat="1" ht="15.95" hidden="1" customHeight="1">
      <c r="A43" s="102"/>
      <c r="B43" s="103"/>
      <c r="C43" s="103"/>
      <c r="D43" s="107"/>
      <c r="E43" s="107" t="s">
        <v>104</v>
      </c>
      <c r="F43" s="110" t="s">
        <v>396</v>
      </c>
      <c r="G43" s="111">
        <v>1510</v>
      </c>
      <c r="H43" s="111">
        <v>1510</v>
      </c>
      <c r="I43" s="100">
        <f t="shared" si="0"/>
        <v>0</v>
      </c>
      <c r="J43" s="101">
        <f t="shared" si="5"/>
        <v>0</v>
      </c>
    </row>
    <row r="44" spans="1:13" s="93" customFormat="1" ht="15.95" hidden="1" customHeight="1">
      <c r="A44" s="102"/>
      <c r="B44" s="103"/>
      <c r="C44" s="103"/>
      <c r="D44" s="107"/>
      <c r="E44" s="107" t="s">
        <v>104</v>
      </c>
      <c r="F44" s="110" t="s">
        <v>397</v>
      </c>
      <c r="G44" s="111"/>
      <c r="H44" s="111"/>
      <c r="I44" s="100">
        <f t="shared" si="0"/>
        <v>0</v>
      </c>
      <c r="J44" s="101"/>
    </row>
    <row r="45" spans="1:13" s="93" customFormat="1" ht="15.95" hidden="1" customHeight="1">
      <c r="A45" s="102"/>
      <c r="B45" s="103"/>
      <c r="C45" s="103"/>
      <c r="D45" s="107"/>
      <c r="E45" s="107" t="s">
        <v>104</v>
      </c>
      <c r="F45" s="99" t="s">
        <v>25</v>
      </c>
      <c r="G45" s="100">
        <v>0</v>
      </c>
      <c r="H45" s="100">
        <v>0</v>
      </c>
      <c r="I45" s="100">
        <f t="shared" si="0"/>
        <v>0</v>
      </c>
      <c r="J45" s="101"/>
    </row>
    <row r="46" spans="1:13" s="93" customFormat="1" ht="15.95" hidden="1" customHeight="1">
      <c r="A46" s="113"/>
      <c r="B46" s="113"/>
      <c r="C46" s="113"/>
      <c r="D46" s="113"/>
      <c r="E46" s="113"/>
      <c r="F46" s="109" t="s">
        <v>398</v>
      </c>
      <c r="G46" s="111"/>
      <c r="H46" s="111"/>
      <c r="I46" s="100">
        <f t="shared" si="0"/>
        <v>0</v>
      </c>
      <c r="J46" s="101"/>
      <c r="L46" s="116"/>
    </row>
    <row r="47" spans="1:13" s="93" customFormat="1" ht="15" customHeight="1">
      <c r="A47" s="115" t="s">
        <v>26</v>
      </c>
      <c r="B47" s="97">
        <f>B6+B16</f>
        <v>152307</v>
      </c>
      <c r="C47" s="97">
        <f>C6+C16</f>
        <v>200449</v>
      </c>
      <c r="D47" s="106">
        <f>C47-B47</f>
        <v>48142</v>
      </c>
      <c r="E47" s="98">
        <f>D47/B47</f>
        <v>0.31608527513508899</v>
      </c>
      <c r="F47" s="118" t="s">
        <v>27</v>
      </c>
      <c r="G47" s="119">
        <f>G6+G7+G8+G9+G10+G12+G13+G14+G15+G16+G17+G28+G29+G30+G32+G33+G34+G35+G36+G37+G38+G39+G40+G41</f>
        <v>195667</v>
      </c>
      <c r="H47" s="119">
        <f>H6+H7+H8+H9+H10+H12+H13+H14+H15+H16+H17+H28+H29+H30+H32+H33+H34+H35+H36+H37+H38+H39+H40+H41</f>
        <v>244436</v>
      </c>
      <c r="I47" s="119">
        <f t="shared" si="0"/>
        <v>48769</v>
      </c>
      <c r="J47" s="120">
        <f t="shared" ref="J47:J52" si="6">I47/G47</f>
        <v>0.24924489055384913</v>
      </c>
      <c r="K47" s="114"/>
    </row>
    <row r="48" spans="1:13" s="93" customFormat="1" ht="18.75" customHeight="1">
      <c r="A48" s="117" t="s">
        <v>28</v>
      </c>
      <c r="B48" s="106">
        <f>B49+B53+B56+B57+B61+B63+B64</f>
        <v>58394</v>
      </c>
      <c r="C48" s="106">
        <f>C49+C53+C56+C57+C61+C63+C64</f>
        <v>68721</v>
      </c>
      <c r="D48" s="106">
        <f>C48-B48</f>
        <v>10327</v>
      </c>
      <c r="E48" s="98">
        <f>D48/B48</f>
        <v>0.17685036133849369</v>
      </c>
      <c r="F48" s="122" t="s">
        <v>29</v>
      </c>
      <c r="G48" s="119">
        <f>G49</f>
        <v>13865</v>
      </c>
      <c r="H48" s="119">
        <f>H49</f>
        <v>13865</v>
      </c>
      <c r="I48" s="100">
        <f t="shared" si="0"/>
        <v>0</v>
      </c>
      <c r="J48" s="101">
        <f t="shared" si="6"/>
        <v>0</v>
      </c>
    </row>
    <row r="49" spans="1:10" s="93" customFormat="1" ht="21.75" hidden="1" customHeight="1">
      <c r="A49" s="121" t="s">
        <v>30</v>
      </c>
      <c r="B49" s="103">
        <f>B50+B51</f>
        <v>21766</v>
      </c>
      <c r="C49" s="103">
        <f>C50+C51</f>
        <v>21766</v>
      </c>
      <c r="D49" s="107">
        <f>C49-B49</f>
        <v>0</v>
      </c>
      <c r="E49" s="104"/>
      <c r="F49" s="123" t="s">
        <v>399</v>
      </c>
      <c r="G49" s="100">
        <v>13865</v>
      </c>
      <c r="H49" s="100">
        <v>13865</v>
      </c>
      <c r="I49" s="100">
        <f t="shared" si="0"/>
        <v>0</v>
      </c>
      <c r="J49" s="101">
        <f t="shared" si="6"/>
        <v>0</v>
      </c>
    </row>
    <row r="50" spans="1:10" s="93" customFormat="1" ht="21.75" hidden="1" customHeight="1">
      <c r="A50" s="121" t="s">
        <v>31</v>
      </c>
      <c r="B50" s="107">
        <v>12572</v>
      </c>
      <c r="C50" s="107">
        <v>12572</v>
      </c>
      <c r="D50" s="107">
        <f>C50-B50</f>
        <v>0</v>
      </c>
      <c r="E50" s="104"/>
      <c r="F50" s="124" t="s">
        <v>400</v>
      </c>
      <c r="G50" s="111">
        <v>513</v>
      </c>
      <c r="H50" s="111">
        <v>513</v>
      </c>
      <c r="I50" s="100">
        <f t="shared" si="0"/>
        <v>0</v>
      </c>
      <c r="J50" s="101">
        <f t="shared" si="6"/>
        <v>0</v>
      </c>
    </row>
    <row r="51" spans="1:10" s="93" customFormat="1" ht="21.75" hidden="1" customHeight="1">
      <c r="A51" s="102" t="s">
        <v>32</v>
      </c>
      <c r="B51" s="107">
        <v>9194</v>
      </c>
      <c r="C51" s="107">
        <v>9194</v>
      </c>
      <c r="D51" s="107">
        <f>C51-B51</f>
        <v>0</v>
      </c>
      <c r="E51" s="104"/>
      <c r="F51" s="124" t="s">
        <v>401</v>
      </c>
      <c r="G51" s="111">
        <v>13352</v>
      </c>
      <c r="H51" s="111">
        <v>13352</v>
      </c>
      <c r="I51" s="100">
        <f t="shared" si="0"/>
        <v>0</v>
      </c>
      <c r="J51" s="101">
        <f t="shared" si="6"/>
        <v>0</v>
      </c>
    </row>
    <row r="52" spans="1:10" s="93" customFormat="1" ht="18" customHeight="1">
      <c r="A52" s="125" t="s">
        <v>33</v>
      </c>
      <c r="B52" s="107"/>
      <c r="C52" s="107"/>
      <c r="D52" s="107">
        <f t="shared" ref="D52:D64" si="7">C52-B52</f>
        <v>0</v>
      </c>
      <c r="E52" s="104" t="s">
        <v>104</v>
      </c>
      <c r="F52" s="126" t="s">
        <v>402</v>
      </c>
      <c r="G52" s="137">
        <v>179</v>
      </c>
      <c r="H52" s="137">
        <f>C65-H47-H48-H61</f>
        <v>179</v>
      </c>
      <c r="I52" s="100">
        <f t="shared" si="0"/>
        <v>0</v>
      </c>
      <c r="J52" s="101">
        <f t="shared" si="6"/>
        <v>0</v>
      </c>
    </row>
    <row r="53" spans="1:10" s="93" customFormat="1" ht="21.75" hidden="1" customHeight="1">
      <c r="A53" s="125" t="s">
        <v>34</v>
      </c>
      <c r="B53" s="107"/>
      <c r="C53" s="107">
        <f>B53</f>
        <v>0</v>
      </c>
      <c r="D53" s="107">
        <f t="shared" si="7"/>
        <v>0</v>
      </c>
      <c r="E53" s="104" t="s">
        <v>104</v>
      </c>
      <c r="F53" s="127" t="s">
        <v>403</v>
      </c>
      <c r="G53" s="128">
        <v>0</v>
      </c>
      <c r="H53" s="128"/>
      <c r="I53" s="100">
        <f t="shared" si="0"/>
        <v>0</v>
      </c>
      <c r="J53" s="101"/>
    </row>
    <row r="54" spans="1:10" s="93" customFormat="1" ht="21.75" hidden="1" customHeight="1">
      <c r="A54" s="125" t="s">
        <v>35</v>
      </c>
      <c r="B54" s="107"/>
      <c r="C54" s="107"/>
      <c r="D54" s="107">
        <f t="shared" si="7"/>
        <v>0</v>
      </c>
      <c r="E54" s="104" t="s">
        <v>104</v>
      </c>
      <c r="F54" s="129" t="s">
        <v>404</v>
      </c>
      <c r="G54" s="111"/>
      <c r="H54" s="111"/>
      <c r="I54" s="100">
        <f t="shared" si="0"/>
        <v>0</v>
      </c>
      <c r="J54" s="101"/>
    </row>
    <row r="55" spans="1:10" s="93" customFormat="1" ht="21.75" hidden="1" customHeight="1">
      <c r="A55" s="125" t="s">
        <v>36</v>
      </c>
      <c r="B55" s="107"/>
      <c r="C55" s="107"/>
      <c r="D55" s="107">
        <f t="shared" si="7"/>
        <v>0</v>
      </c>
      <c r="E55" s="104" t="s">
        <v>104</v>
      </c>
      <c r="F55" s="129" t="s">
        <v>405</v>
      </c>
      <c r="G55" s="111"/>
      <c r="H55" s="111"/>
      <c r="I55" s="100">
        <f t="shared" si="0"/>
        <v>0</v>
      </c>
      <c r="J55" s="101"/>
    </row>
    <row r="56" spans="1:10" s="93" customFormat="1" ht="21.75" hidden="1" customHeight="1">
      <c r="A56" s="125" t="s">
        <v>37</v>
      </c>
      <c r="B56" s="130">
        <v>33615</v>
      </c>
      <c r="C56" s="130">
        <v>33615</v>
      </c>
      <c r="D56" s="107">
        <f t="shared" si="7"/>
        <v>0</v>
      </c>
      <c r="E56" s="104">
        <f>D56/B56</f>
        <v>0</v>
      </c>
      <c r="F56" s="129" t="s">
        <v>406</v>
      </c>
      <c r="G56" s="111"/>
      <c r="H56" s="111"/>
      <c r="I56" s="100">
        <f t="shared" si="0"/>
        <v>0</v>
      </c>
      <c r="J56" s="101"/>
    </row>
    <row r="57" spans="1:10" s="93" customFormat="1" ht="21.75" hidden="1" customHeight="1">
      <c r="A57" s="125" t="s">
        <v>39</v>
      </c>
      <c r="B57" s="107">
        <f>B58+B59+B60</f>
        <v>2705</v>
      </c>
      <c r="C57" s="107">
        <f>C58+C59+C60</f>
        <v>2705</v>
      </c>
      <c r="D57" s="107">
        <f t="shared" si="7"/>
        <v>0</v>
      </c>
      <c r="E57" s="104"/>
      <c r="F57" s="131" t="s">
        <v>407</v>
      </c>
      <c r="G57" s="111"/>
      <c r="H57" s="111"/>
      <c r="I57" s="100">
        <f t="shared" si="0"/>
        <v>0</v>
      </c>
      <c r="J57" s="101"/>
    </row>
    <row r="58" spans="1:10" s="93" customFormat="1" ht="21.75" hidden="1" customHeight="1">
      <c r="A58" s="125" t="s">
        <v>41</v>
      </c>
      <c r="B58" s="107"/>
      <c r="C58" s="107"/>
      <c r="D58" s="107">
        <f t="shared" si="7"/>
        <v>0</v>
      </c>
      <c r="E58" s="104" t="s">
        <v>104</v>
      </c>
      <c r="F58" s="113"/>
      <c r="G58" s="113"/>
      <c r="H58" s="113"/>
      <c r="I58" s="113"/>
      <c r="J58" s="113"/>
    </row>
    <row r="59" spans="1:10" s="93" customFormat="1" ht="21.75" hidden="1" customHeight="1">
      <c r="A59" s="125" t="s">
        <v>42</v>
      </c>
      <c r="B59" s="107">
        <v>2705</v>
      </c>
      <c r="C59" s="107">
        <v>2705</v>
      </c>
      <c r="D59" s="107">
        <f t="shared" si="7"/>
        <v>0</v>
      </c>
      <c r="E59" s="104"/>
      <c r="F59" s="113"/>
      <c r="G59" s="113"/>
      <c r="H59" s="113"/>
      <c r="I59" s="113"/>
      <c r="J59" s="113"/>
    </row>
    <row r="60" spans="1:10" s="93" customFormat="1" ht="21.75" hidden="1" customHeight="1">
      <c r="A60" s="125" t="s">
        <v>43</v>
      </c>
      <c r="B60" s="107"/>
      <c r="C60" s="107"/>
      <c r="D60" s="107">
        <f t="shared" si="7"/>
        <v>0</v>
      </c>
      <c r="E60" s="104" t="s">
        <v>104</v>
      </c>
      <c r="F60" s="113"/>
      <c r="G60" s="113"/>
      <c r="H60" s="113"/>
      <c r="I60" s="113"/>
      <c r="J60" s="113"/>
    </row>
    <row r="61" spans="1:10" s="93" customFormat="1" ht="15.75" customHeight="1">
      <c r="A61" s="125" t="s">
        <v>44</v>
      </c>
      <c r="B61" s="107">
        <f>B62</f>
        <v>0</v>
      </c>
      <c r="C61" s="107">
        <v>10327</v>
      </c>
      <c r="D61" s="107">
        <f t="shared" si="7"/>
        <v>10327</v>
      </c>
      <c r="E61" s="104">
        <v>1</v>
      </c>
      <c r="F61" s="132" t="s">
        <v>408</v>
      </c>
      <c r="G61" s="119">
        <v>990</v>
      </c>
      <c r="H61" s="119">
        <v>10690</v>
      </c>
      <c r="I61" s="100">
        <f>H61-G61</f>
        <v>9700</v>
      </c>
      <c r="J61" s="101">
        <f>I61/G61</f>
        <v>9.7979797979797976</v>
      </c>
    </row>
    <row r="62" spans="1:10" s="93" customFormat="1" ht="15.75" customHeight="1">
      <c r="A62" s="125" t="s">
        <v>46</v>
      </c>
      <c r="B62" s="107">
        <v>0</v>
      </c>
      <c r="C62" s="107">
        <v>10327</v>
      </c>
      <c r="D62" s="107">
        <f t="shared" si="7"/>
        <v>10327</v>
      </c>
      <c r="E62" s="104">
        <v>1</v>
      </c>
      <c r="F62" s="133" t="s">
        <v>409</v>
      </c>
      <c r="G62" s="100">
        <v>990</v>
      </c>
      <c r="H62" s="100">
        <v>10690</v>
      </c>
      <c r="I62" s="100">
        <f>H62-G62</f>
        <v>9700</v>
      </c>
      <c r="J62" s="101">
        <f>I62/G62</f>
        <v>9.7979797979797976</v>
      </c>
    </row>
    <row r="63" spans="1:10" s="93" customFormat="1" ht="15.75" customHeight="1">
      <c r="A63" s="125" t="s">
        <v>47</v>
      </c>
      <c r="B63" s="107">
        <v>0</v>
      </c>
      <c r="C63" s="107">
        <f>B63</f>
        <v>0</v>
      </c>
      <c r="D63" s="107">
        <f t="shared" si="7"/>
        <v>0</v>
      </c>
      <c r="E63" s="104" t="s">
        <v>104</v>
      </c>
      <c r="F63" s="134" t="s">
        <v>410</v>
      </c>
      <c r="G63" s="111"/>
      <c r="H63" s="111"/>
      <c r="I63" s="100">
        <f>H63-G63</f>
        <v>0</v>
      </c>
      <c r="J63" s="101"/>
    </row>
    <row r="64" spans="1:10" s="93" customFormat="1" ht="16.5" customHeight="1">
      <c r="A64" s="125" t="s">
        <v>48</v>
      </c>
      <c r="B64" s="107">
        <v>308</v>
      </c>
      <c r="C64" s="107">
        <v>308</v>
      </c>
      <c r="D64" s="107">
        <f t="shared" si="7"/>
        <v>0</v>
      </c>
      <c r="E64" s="104"/>
      <c r="F64" s="134" t="s">
        <v>411</v>
      </c>
      <c r="G64" s="111"/>
      <c r="H64" s="111"/>
      <c r="I64" s="100">
        <f>H64-G64</f>
        <v>0</v>
      </c>
      <c r="J64" s="101"/>
    </row>
    <row r="65" spans="1:10" ht="20.25" customHeight="1">
      <c r="A65" s="135" t="s">
        <v>49</v>
      </c>
      <c r="B65" s="106">
        <f>B47+B48</f>
        <v>210701</v>
      </c>
      <c r="C65" s="106">
        <f>C47+C48</f>
        <v>269170</v>
      </c>
      <c r="D65" s="106">
        <f>C65-B65</f>
        <v>58469</v>
      </c>
      <c r="E65" s="98">
        <f>D65/B65*100%</f>
        <v>0.27749749645231869</v>
      </c>
      <c r="F65" s="136" t="s">
        <v>50</v>
      </c>
      <c r="G65" s="137">
        <f>G47+G48+G61+G52</f>
        <v>210701</v>
      </c>
      <c r="H65" s="137">
        <f>H47+H48+H61+H52</f>
        <v>269170</v>
      </c>
      <c r="I65" s="119">
        <f>H65-G65</f>
        <v>58469</v>
      </c>
      <c r="J65" s="120">
        <f>I65/G65</f>
        <v>0.27749749645231869</v>
      </c>
    </row>
    <row r="66" spans="1:10" ht="15" customHeight="1">
      <c r="G66" s="139"/>
    </row>
    <row r="67" spans="1:10" ht="15" customHeight="1">
      <c r="G67" s="139"/>
    </row>
    <row r="68" spans="1:10" ht="15" customHeight="1"/>
    <row r="69" spans="1:10" ht="15" customHeight="1"/>
    <row r="356" ht="20.100000000000001" customHeight="1"/>
    <row r="357" ht="14.25" hidden="1" customHeight="1"/>
    <row r="358" ht="14.25" hidden="1" customHeight="1"/>
    <row r="359" ht="14.25" hidden="1" customHeight="1"/>
    <row r="360" ht="14.25" hidden="1" customHeight="1"/>
    <row r="361" ht="14.25" hidden="1" customHeight="1"/>
    <row r="362" ht="20.100000000000001" customHeight="1"/>
    <row r="363" ht="14.25" hidden="1" customHeight="1"/>
    <row r="364" ht="14.25" hidden="1" customHeight="1"/>
    <row r="365" ht="20.100000000000001" customHeight="1"/>
    <row r="366" ht="14.25" hidden="1" customHeight="1"/>
    <row r="367" ht="14.25" hidden="1" customHeight="1"/>
    <row r="368" ht="14.25" hidden="1" customHeight="1"/>
    <row r="369" ht="14.25" hidden="1" customHeight="1"/>
    <row r="370" ht="14.25" hidden="1" customHeight="1"/>
    <row r="371" ht="14.25" hidden="1" customHeight="1"/>
    <row r="372" ht="14.25" hidden="1" customHeight="1"/>
    <row r="373" ht="14.25" hidden="1" customHeight="1"/>
    <row r="374" ht="14.25" hidden="1" customHeight="1"/>
    <row r="375" ht="14.25" hidden="1" customHeight="1"/>
    <row r="376" ht="14.25" hidden="1" customHeight="1"/>
    <row r="377" ht="14.25" hidden="1" customHeight="1"/>
    <row r="378" ht="14.25" hidden="1" customHeight="1"/>
    <row r="379" ht="14.25" hidden="1" customHeight="1"/>
    <row r="380" ht="14.25" hidden="1" customHeight="1"/>
    <row r="381" ht="14.25" hidden="1" customHeight="1"/>
    <row r="382" ht="14.25" hidden="1" customHeight="1"/>
    <row r="383" ht="14.25" hidden="1" customHeight="1"/>
    <row r="384" ht="14.25" hidden="1" customHeight="1"/>
    <row r="385" ht="14.25" hidden="1" customHeight="1"/>
    <row r="386" ht="14.25" hidden="1" customHeight="1"/>
    <row r="387" ht="14.25" hidden="1" customHeight="1"/>
    <row r="388" ht="14.25" hidden="1" customHeight="1"/>
    <row r="389" ht="14.25" hidden="1" customHeight="1"/>
    <row r="390" ht="14.25" hidden="1" customHeight="1"/>
    <row r="391" ht="14.25" hidden="1" customHeight="1"/>
    <row r="392" ht="14.25" hidden="1" customHeight="1"/>
    <row r="393" ht="14.25" hidden="1" customHeight="1"/>
    <row r="394" ht="14.25" hidden="1" customHeight="1"/>
    <row r="395" ht="14.25" hidden="1" customHeight="1"/>
    <row r="396" ht="14.25" hidden="1" customHeight="1"/>
    <row r="397" ht="14.25" hidden="1" customHeight="1"/>
    <row r="398" ht="14.25" hidden="1" customHeight="1"/>
    <row r="399" ht="14.25" hidden="1" customHeight="1"/>
    <row r="400" ht="14.25" hidden="1" customHeight="1"/>
    <row r="401" ht="14.25" hidden="1" customHeight="1"/>
    <row r="402" ht="14.25" hidden="1" customHeight="1"/>
    <row r="403" ht="14.25" hidden="1" customHeight="1"/>
    <row r="404" ht="14.25" hidden="1" customHeight="1"/>
    <row r="405" ht="14.25" hidden="1" customHeight="1"/>
    <row r="406" ht="14.25" hidden="1" customHeight="1"/>
    <row r="407" ht="14.25" hidden="1" customHeight="1"/>
    <row r="408" ht="14.25" hidden="1" customHeight="1"/>
    <row r="409" ht="14.25" hidden="1" customHeight="1"/>
    <row r="410" ht="14.25" hidden="1" customHeight="1"/>
    <row r="411" ht="14.25" hidden="1" customHeight="1"/>
    <row r="412" ht="14.25" hidden="1" customHeight="1"/>
    <row r="413" ht="14.25" hidden="1" customHeight="1"/>
    <row r="414" ht="14.25" hidden="1" customHeight="1"/>
    <row r="415" ht="14.25" hidden="1" customHeight="1"/>
    <row r="416" ht="14.25" hidden="1" customHeight="1"/>
    <row r="417" ht="14.25" hidden="1" customHeight="1"/>
    <row r="418" ht="14.25" hidden="1" customHeight="1"/>
    <row r="419" ht="14.25" hidden="1" customHeight="1"/>
    <row r="420" ht="14.25" hidden="1" customHeight="1"/>
    <row r="421" ht="14.25" hidden="1" customHeight="1"/>
    <row r="422" ht="14.25" hidden="1" customHeight="1"/>
    <row r="423" ht="14.25" hidden="1" customHeight="1"/>
    <row r="424" ht="14.25" hidden="1" customHeight="1"/>
    <row r="425" ht="14.25" hidden="1" customHeight="1"/>
    <row r="426" ht="14.25" hidden="1" customHeight="1"/>
    <row r="427" ht="14.25" hidden="1" customHeight="1"/>
    <row r="428" ht="14.25" hidden="1" customHeight="1"/>
    <row r="429" ht="14.25" hidden="1" customHeight="1"/>
    <row r="430" ht="14.25" hidden="1" customHeight="1"/>
    <row r="431" ht="14.25" hidden="1" customHeight="1"/>
    <row r="432" ht="14.25" hidden="1" customHeight="1"/>
    <row r="433" ht="14.25" hidden="1" customHeight="1"/>
    <row r="434" ht="14.25" hidden="1" customHeight="1"/>
    <row r="435" ht="14.25" hidden="1" customHeight="1"/>
    <row r="436" ht="14.25" hidden="1" customHeight="1"/>
    <row r="437" ht="14.25" hidden="1" customHeight="1"/>
    <row r="438" ht="14.25" hidden="1" customHeight="1"/>
    <row r="439" ht="14.25" hidden="1" customHeight="1"/>
    <row r="440" ht="14.25" hidden="1" customHeight="1"/>
    <row r="441" ht="14.25" hidden="1" customHeight="1"/>
    <row r="442" ht="14.25" hidden="1" customHeight="1"/>
    <row r="443" ht="14.25" hidden="1" customHeight="1"/>
    <row r="444" ht="14.25" hidden="1" customHeight="1"/>
    <row r="445" ht="14.25" hidden="1" customHeight="1"/>
    <row r="446" ht="14.25" hidden="1" customHeight="1"/>
    <row r="447" ht="14.25" hidden="1" customHeight="1"/>
    <row r="448" ht="14.25" hidden="1" customHeight="1"/>
    <row r="449" ht="14.25" hidden="1" customHeight="1"/>
    <row r="450" ht="14.25" hidden="1" customHeight="1"/>
    <row r="451" ht="14.25" hidden="1" customHeight="1"/>
    <row r="452" ht="14.25" hidden="1" customHeight="1"/>
    <row r="453" ht="14.25" hidden="1" customHeight="1"/>
    <row r="454" ht="14.25" hidden="1" customHeight="1"/>
    <row r="455" ht="14.25" hidden="1" customHeight="1"/>
    <row r="456" ht="14.25" hidden="1" customHeight="1"/>
    <row r="457" ht="14.25" hidden="1" customHeight="1"/>
    <row r="458" ht="14.25" hidden="1" customHeight="1"/>
    <row r="459" ht="14.25" hidden="1" customHeight="1"/>
    <row r="460" ht="14.25" hidden="1" customHeight="1"/>
    <row r="461" ht="14.25" hidden="1" customHeight="1"/>
    <row r="462" ht="14.25" hidden="1" customHeight="1"/>
    <row r="463" ht="14.25" hidden="1" customHeight="1"/>
    <row r="464" ht="14.25" hidden="1" customHeight="1"/>
    <row r="465" ht="14.25" hidden="1" customHeight="1"/>
    <row r="466" ht="14.25" hidden="1" customHeight="1"/>
    <row r="467" ht="14.25" hidden="1" customHeight="1"/>
    <row r="468" ht="14.25" hidden="1" customHeight="1"/>
    <row r="469" ht="14.25" hidden="1" customHeight="1"/>
    <row r="470" ht="14.25" hidden="1" customHeight="1"/>
    <row r="471" ht="14.25" hidden="1" customHeight="1"/>
    <row r="472" ht="14.25" hidden="1" customHeight="1"/>
    <row r="473" ht="14.25" hidden="1" customHeight="1"/>
    <row r="474" ht="14.25" hidden="1" customHeight="1"/>
    <row r="475" ht="14.25" hidden="1" customHeight="1"/>
    <row r="476" ht="14.25" hidden="1" customHeight="1"/>
    <row r="477" ht="14.25" hidden="1" customHeight="1"/>
    <row r="478" ht="14.25" hidden="1" customHeight="1"/>
    <row r="479" ht="14.25" hidden="1" customHeight="1"/>
    <row r="480" ht="14.25" hidden="1" customHeight="1"/>
    <row r="481" ht="14.25" hidden="1" customHeight="1"/>
    <row r="482" ht="14.25" hidden="1" customHeight="1"/>
    <row r="483" ht="14.25" hidden="1" customHeight="1"/>
    <row r="484" ht="14.25" hidden="1" customHeight="1"/>
    <row r="485" ht="14.25" hidden="1" customHeight="1"/>
    <row r="486" ht="14.25" hidden="1" customHeight="1"/>
    <row r="487" ht="14.25" hidden="1" customHeight="1"/>
    <row r="488" ht="14.25" hidden="1" customHeight="1"/>
    <row r="489" ht="14.25" hidden="1" customHeight="1"/>
    <row r="490" ht="14.25" hidden="1" customHeight="1"/>
    <row r="491" ht="14.25" hidden="1" customHeight="1"/>
    <row r="492" ht="14.25" hidden="1" customHeight="1"/>
    <row r="493" ht="14.25" hidden="1" customHeight="1"/>
    <row r="494" ht="14.25" hidden="1" customHeight="1"/>
    <row r="495" ht="14.25" hidden="1" customHeight="1"/>
    <row r="496" ht="14.25" hidden="1" customHeight="1"/>
    <row r="497" ht="14.25" hidden="1" customHeight="1"/>
    <row r="498" ht="14.25" hidden="1" customHeight="1"/>
    <row r="499" ht="14.25" hidden="1" customHeight="1"/>
    <row r="500" ht="14.25" hidden="1" customHeight="1"/>
    <row r="501" ht="14.25" hidden="1" customHeight="1"/>
    <row r="502" ht="14.25" hidden="1" customHeight="1"/>
    <row r="503" ht="14.25" hidden="1" customHeight="1"/>
    <row r="504" ht="14.25" hidden="1" customHeight="1"/>
    <row r="505" ht="14.25" hidden="1" customHeight="1"/>
    <row r="506" ht="14.25" hidden="1" customHeight="1"/>
    <row r="507" ht="14.25" hidden="1" customHeight="1"/>
    <row r="508" ht="14.25" hidden="1" customHeight="1"/>
    <row r="509" ht="14.25" hidden="1" customHeight="1"/>
    <row r="510" ht="14.25" hidden="1" customHeight="1"/>
    <row r="511" ht="14.25" hidden="1" customHeight="1"/>
    <row r="512" ht="14.25" hidden="1" customHeight="1"/>
    <row r="513" ht="14.25" hidden="1" customHeight="1"/>
    <row r="514" ht="14.25" hidden="1" customHeight="1"/>
    <row r="515" ht="14.25" hidden="1" customHeight="1"/>
    <row r="516" ht="14.25" hidden="1" customHeight="1"/>
    <row r="517" ht="14.25" hidden="1" customHeight="1"/>
    <row r="518" ht="14.25" hidden="1" customHeight="1"/>
    <row r="519" ht="14.25" hidden="1" customHeight="1"/>
    <row r="520" ht="14.25" hidden="1" customHeight="1"/>
    <row r="521" ht="14.25" hidden="1" customHeight="1"/>
    <row r="522" ht="14.25" hidden="1" customHeight="1"/>
    <row r="523" ht="14.25" hidden="1" customHeight="1"/>
    <row r="524" ht="14.25" hidden="1" customHeight="1"/>
    <row r="525" ht="14.25" hidden="1" customHeight="1"/>
    <row r="526" ht="14.25" hidden="1" customHeight="1"/>
    <row r="527" ht="14.25" hidden="1" customHeight="1"/>
    <row r="528" ht="14.25" hidden="1" customHeight="1"/>
    <row r="529" ht="14.25" hidden="1" customHeight="1"/>
    <row r="530" ht="14.25" hidden="1" customHeight="1"/>
    <row r="531" ht="14.25" hidden="1" customHeight="1"/>
    <row r="532" ht="14.25" hidden="1" customHeight="1"/>
    <row r="533" ht="14.25" hidden="1" customHeight="1"/>
    <row r="534" ht="14.25" hidden="1" customHeight="1"/>
    <row r="535" ht="14.25" hidden="1" customHeight="1"/>
    <row r="536" ht="14.25" hidden="1" customHeight="1"/>
    <row r="537" ht="14.25" hidden="1" customHeight="1"/>
    <row r="538" ht="14.25" hidden="1" customHeight="1"/>
    <row r="539" ht="14.25" hidden="1" customHeight="1"/>
    <row r="540" ht="14.25" hidden="1" customHeight="1"/>
    <row r="541" ht="14.25" hidden="1" customHeight="1"/>
    <row r="542" ht="14.25" hidden="1" customHeight="1"/>
    <row r="543" ht="14.25" hidden="1" customHeight="1"/>
    <row r="544" ht="14.25" hidden="1" customHeight="1"/>
    <row r="545" ht="14.25" hidden="1" customHeight="1"/>
    <row r="546" ht="14.25" hidden="1" customHeight="1"/>
    <row r="547" ht="14.25" hidden="1" customHeight="1"/>
    <row r="548" ht="14.25" hidden="1" customHeight="1"/>
    <row r="549" ht="14.25" hidden="1" customHeight="1"/>
    <row r="550" ht="14.25" hidden="1" customHeight="1"/>
    <row r="551" ht="14.25" hidden="1" customHeight="1"/>
    <row r="552" ht="14.25" hidden="1" customHeight="1"/>
    <row r="553" ht="14.25" hidden="1" customHeight="1"/>
    <row r="554" ht="14.25" hidden="1" customHeight="1"/>
    <row r="555" ht="14.25" hidden="1" customHeight="1"/>
    <row r="556" ht="14.25" hidden="1" customHeight="1"/>
    <row r="557" ht="14.25" hidden="1" customHeight="1"/>
    <row r="558" ht="14.25" hidden="1" customHeight="1"/>
    <row r="559" ht="14.25" hidden="1" customHeight="1"/>
    <row r="560" ht="14.25" hidden="1" customHeight="1"/>
    <row r="561" ht="14.25" hidden="1" customHeight="1"/>
    <row r="562" ht="14.25" hidden="1" customHeight="1"/>
    <row r="563" ht="14.25" hidden="1" customHeight="1"/>
    <row r="564" ht="14.25" hidden="1" customHeight="1"/>
    <row r="565" ht="14.25" hidden="1" customHeight="1"/>
    <row r="566" ht="14.25" hidden="1" customHeight="1"/>
    <row r="567" ht="14.25" hidden="1" customHeight="1"/>
    <row r="568" ht="14.25" hidden="1" customHeight="1"/>
    <row r="569" ht="14.25" hidden="1" customHeight="1"/>
    <row r="570" ht="14.25" hidden="1" customHeight="1"/>
    <row r="571" ht="14.25" hidden="1" customHeight="1"/>
    <row r="572" ht="14.25" hidden="1" customHeight="1"/>
    <row r="573" ht="14.25" hidden="1" customHeight="1"/>
    <row r="574" ht="14.25" hidden="1" customHeight="1"/>
    <row r="575" ht="14.25" hidden="1" customHeight="1"/>
    <row r="576" ht="14.25" hidden="1" customHeight="1"/>
    <row r="577" ht="14.25" hidden="1" customHeight="1"/>
    <row r="578" ht="14.25" hidden="1" customHeight="1"/>
    <row r="579" ht="14.25" hidden="1" customHeight="1"/>
    <row r="580" ht="14.25" hidden="1" customHeight="1"/>
    <row r="581" ht="14.25" hidden="1" customHeight="1"/>
    <row r="582" ht="14.25" hidden="1" customHeight="1"/>
    <row r="583" ht="14.25" hidden="1" customHeight="1"/>
    <row r="584" ht="14.25" hidden="1" customHeight="1"/>
    <row r="585" ht="14.25" hidden="1" customHeight="1"/>
    <row r="586" ht="14.25" hidden="1" customHeight="1"/>
    <row r="587" ht="14.25" hidden="1" customHeight="1"/>
    <row r="588" ht="14.25" hidden="1" customHeight="1"/>
    <row r="589" ht="14.25" hidden="1" customHeight="1"/>
    <row r="590" ht="14.25" hidden="1" customHeight="1"/>
    <row r="591" ht="14.25" hidden="1" customHeight="1"/>
    <row r="592" ht="14.25" hidden="1" customHeight="1"/>
    <row r="593" ht="14.25" hidden="1" customHeight="1"/>
    <row r="594" ht="14.25" hidden="1" customHeight="1"/>
    <row r="595" ht="14.25" hidden="1" customHeight="1"/>
    <row r="596" ht="14.25" hidden="1" customHeight="1"/>
    <row r="597" ht="14.25" hidden="1" customHeight="1"/>
    <row r="598" ht="14.25" hidden="1" customHeight="1"/>
    <row r="599" ht="14.25" hidden="1" customHeight="1"/>
    <row r="600" ht="14.25" hidden="1" customHeight="1"/>
    <row r="601" ht="14.25" hidden="1" customHeight="1"/>
    <row r="602" ht="14.25" hidden="1" customHeight="1"/>
    <row r="603" ht="14.25" hidden="1" customHeight="1"/>
    <row r="604" ht="14.25" hidden="1" customHeight="1"/>
    <row r="605" ht="14.25" hidden="1" customHeight="1"/>
    <row r="606" ht="14.25" hidden="1" customHeight="1"/>
    <row r="607" ht="14.25" hidden="1" customHeight="1"/>
    <row r="608" ht="14.25" hidden="1" customHeight="1"/>
    <row r="609" ht="14.25" hidden="1" customHeight="1"/>
    <row r="610" ht="14.25" hidden="1" customHeight="1"/>
    <row r="611" ht="14.25" hidden="1" customHeight="1"/>
    <row r="612" ht="14.25" hidden="1" customHeight="1"/>
    <row r="613" ht="14.25" hidden="1" customHeight="1"/>
    <row r="614" ht="14.25" hidden="1" customHeight="1"/>
    <row r="615" ht="14.25" hidden="1" customHeight="1"/>
    <row r="616" ht="14.25" hidden="1" customHeight="1"/>
    <row r="617" ht="14.25" hidden="1" customHeight="1"/>
    <row r="618" ht="14.25" hidden="1" customHeight="1"/>
    <row r="619" ht="14.25" hidden="1" customHeight="1"/>
    <row r="620" ht="14.25" hidden="1" customHeight="1"/>
    <row r="621" ht="14.25" hidden="1" customHeight="1"/>
    <row r="622" ht="14.25" hidden="1" customHeight="1"/>
    <row r="623" ht="14.25" hidden="1" customHeight="1"/>
    <row r="624" ht="14.25" hidden="1" customHeight="1"/>
    <row r="625" ht="14.25" hidden="1" customHeight="1"/>
    <row r="626" ht="14.25" hidden="1" customHeight="1"/>
    <row r="627" ht="14.25" hidden="1" customHeight="1"/>
    <row r="628" ht="14.25" hidden="1" customHeight="1"/>
    <row r="629" ht="14.25" hidden="1" customHeight="1"/>
    <row r="630" ht="14.25" hidden="1" customHeight="1"/>
    <row r="631" ht="14.25" hidden="1" customHeight="1"/>
    <row r="632" ht="14.25" hidden="1" customHeight="1"/>
    <row r="633" ht="14.25" hidden="1" customHeight="1"/>
    <row r="634" ht="14.25" hidden="1" customHeight="1"/>
    <row r="635" ht="14.25" hidden="1" customHeight="1"/>
    <row r="636" ht="14.25" hidden="1" customHeight="1"/>
    <row r="637" ht="14.25" hidden="1" customHeight="1"/>
    <row r="638" ht="14.25" hidden="1" customHeight="1"/>
    <row r="639" ht="14.25" hidden="1" customHeight="1"/>
    <row r="640" ht="14.25" hidden="1" customHeight="1"/>
    <row r="641" ht="14.25" hidden="1" customHeight="1"/>
    <row r="642" ht="20.100000000000001" customHeight="1"/>
    <row r="643" ht="14.25" hidden="1" customHeight="1"/>
    <row r="644" ht="14.25" hidden="1" customHeight="1"/>
    <row r="645" ht="14.25" hidden="1" customHeight="1"/>
    <row r="646" ht="14.25" hidden="1" customHeight="1"/>
    <row r="647" ht="14.25" hidden="1" customHeight="1"/>
    <row r="648" ht="14.25" hidden="1" customHeight="1"/>
    <row r="649" ht="14.25" hidden="1" customHeight="1"/>
    <row r="650" ht="14.25" hidden="1" customHeight="1"/>
    <row r="651" ht="14.25" hidden="1" customHeight="1"/>
    <row r="652" ht="14.25" hidden="1" customHeight="1"/>
    <row r="653" ht="14.25" hidden="1" customHeight="1"/>
    <row r="654" ht="14.25" hidden="1" customHeight="1"/>
    <row r="655" ht="14.25" hidden="1" customHeight="1"/>
    <row r="656" ht="14.25" hidden="1" customHeight="1"/>
    <row r="657" ht="14.25" hidden="1" customHeight="1"/>
    <row r="658" ht="14.25" hidden="1" customHeight="1"/>
    <row r="659" ht="14.25" hidden="1" customHeight="1"/>
    <row r="660" ht="14.25" hidden="1" customHeight="1"/>
    <row r="661" ht="14.25" hidden="1" customHeight="1"/>
    <row r="662" ht="14.25" hidden="1" customHeight="1"/>
    <row r="663" ht="14.25" hidden="1" customHeight="1"/>
    <row r="664" ht="14.25" hidden="1" customHeight="1"/>
    <row r="665" ht="14.25" hidden="1" customHeight="1"/>
    <row r="666" ht="14.25" hidden="1" customHeight="1"/>
    <row r="667" ht="14.25" hidden="1" customHeight="1"/>
    <row r="668" ht="14.25" hidden="1" customHeight="1"/>
    <row r="669" ht="14.25" hidden="1" customHeight="1"/>
    <row r="670" ht="14.25" hidden="1" customHeight="1"/>
    <row r="671" ht="14.25" hidden="1" customHeight="1"/>
    <row r="672" ht="14.25" hidden="1" customHeight="1"/>
    <row r="673" ht="14.25" hidden="1" customHeight="1"/>
    <row r="674" ht="14.25" hidden="1" customHeight="1"/>
    <row r="675" ht="14.25" hidden="1" customHeight="1"/>
    <row r="676" ht="14.25" hidden="1" customHeight="1"/>
    <row r="677" ht="14.25" hidden="1" customHeight="1"/>
    <row r="678" ht="14.25" hidden="1" customHeight="1"/>
    <row r="679" ht="14.25" hidden="1" customHeight="1"/>
    <row r="680" ht="14.25" hidden="1" customHeight="1"/>
    <row r="681" ht="14.25" hidden="1" customHeight="1"/>
    <row r="682" ht="14.25" hidden="1" customHeight="1"/>
    <row r="683" ht="14.25" hidden="1" customHeight="1"/>
    <row r="684" ht="14.25" hidden="1" customHeight="1"/>
    <row r="685" ht="14.25" hidden="1" customHeight="1"/>
    <row r="686" ht="14.25" hidden="1" customHeight="1"/>
    <row r="687" ht="14.25" hidden="1" customHeight="1"/>
    <row r="688" ht="14.25" hidden="1" customHeight="1"/>
    <row r="689" ht="14.25" hidden="1" customHeight="1"/>
    <row r="690" ht="14.25" hidden="1" customHeight="1"/>
    <row r="691" ht="14.25" hidden="1" customHeight="1"/>
    <row r="692" ht="14.25" hidden="1" customHeight="1"/>
    <row r="693" ht="14.25" hidden="1" customHeight="1"/>
    <row r="694" ht="14.25" hidden="1" customHeight="1"/>
    <row r="695" ht="14.25" hidden="1" customHeight="1"/>
    <row r="696" ht="14.25" hidden="1" customHeight="1"/>
    <row r="697" ht="14.25" hidden="1" customHeight="1"/>
    <row r="698" ht="14.25" hidden="1" customHeight="1"/>
    <row r="699" ht="14.25" hidden="1" customHeight="1"/>
    <row r="700" ht="14.25" hidden="1" customHeight="1"/>
    <row r="701" ht="14.25" hidden="1" customHeight="1"/>
    <row r="702" ht="14.25" hidden="1" customHeight="1"/>
    <row r="703" ht="14.25" hidden="1" customHeight="1"/>
    <row r="704" ht="14.25" hidden="1" customHeight="1"/>
    <row r="705" ht="14.25" hidden="1" customHeight="1"/>
    <row r="706" ht="14.25" hidden="1" customHeight="1"/>
    <row r="707" ht="14.25" hidden="1" customHeight="1"/>
    <row r="708" ht="14.25" hidden="1" customHeight="1"/>
    <row r="709" ht="14.25" hidden="1" customHeight="1"/>
    <row r="710" ht="14.25" hidden="1" customHeight="1"/>
    <row r="711" ht="14.25" hidden="1" customHeight="1"/>
    <row r="712" ht="20.100000000000001" customHeight="1"/>
    <row r="713" ht="20.100000000000001" customHeight="1"/>
    <row r="714" ht="14.25" hidden="1" customHeight="1"/>
    <row r="715" ht="14.25" hidden="1" customHeight="1"/>
    <row r="716" ht="14.25" hidden="1" customHeight="1"/>
    <row r="717" ht="14.25" hidden="1" customHeight="1"/>
    <row r="718" ht="14.25" hidden="1" customHeight="1"/>
    <row r="719" ht="14.25" hidden="1" customHeight="1"/>
    <row r="720" ht="14.25" hidden="1" customHeight="1"/>
    <row r="721" ht="14.25" hidden="1" customHeight="1"/>
    <row r="722" ht="14.25" hidden="1" customHeight="1"/>
    <row r="723" ht="14.25" hidden="1" customHeight="1"/>
    <row r="724" ht="14.25" hidden="1" customHeight="1"/>
    <row r="725" ht="14.25" hidden="1" customHeight="1"/>
    <row r="726" ht="14.25" hidden="1" customHeight="1"/>
    <row r="727" ht="14.25" hidden="1" customHeight="1"/>
    <row r="728" ht="14.25" hidden="1" customHeight="1"/>
    <row r="729" ht="14.25" hidden="1" customHeight="1"/>
    <row r="730" ht="14.25" hidden="1" customHeight="1"/>
    <row r="731" ht="14.25" hidden="1" customHeight="1"/>
    <row r="732" ht="14.25" hidden="1" customHeight="1"/>
    <row r="733" ht="14.25" hidden="1" customHeight="1"/>
    <row r="734" ht="14.25" hidden="1" customHeight="1"/>
    <row r="735" ht="14.25" hidden="1" customHeight="1"/>
    <row r="736" ht="14.25" hidden="1" customHeight="1"/>
    <row r="737" ht="14.25" hidden="1" customHeight="1"/>
    <row r="738" ht="14.25" hidden="1" customHeight="1"/>
    <row r="739" ht="14.25" hidden="1" customHeight="1"/>
    <row r="740" ht="14.25" hidden="1" customHeight="1"/>
    <row r="741" ht="14.25" hidden="1" customHeight="1"/>
    <row r="742" ht="14.25" hidden="1" customHeight="1"/>
    <row r="743" ht="14.25" hidden="1" customHeight="1"/>
    <row r="744" ht="14.25" hidden="1" customHeight="1"/>
    <row r="745" ht="14.25" hidden="1" customHeight="1"/>
    <row r="746" ht="14.25" hidden="1" customHeight="1"/>
    <row r="747" ht="14.25" hidden="1" customHeight="1"/>
    <row r="748" ht="14.25" hidden="1" customHeight="1"/>
    <row r="749" ht="14.25" hidden="1" customHeight="1"/>
    <row r="750" ht="14.25" hidden="1" customHeight="1"/>
    <row r="751" ht="14.25" hidden="1" customHeight="1"/>
    <row r="752" ht="14.25" hidden="1" customHeight="1"/>
    <row r="753" ht="14.25" hidden="1" customHeight="1"/>
    <row r="754" ht="14.25" hidden="1" customHeight="1"/>
    <row r="755" ht="14.25" hidden="1" customHeight="1"/>
    <row r="756" ht="14.25" hidden="1" customHeight="1"/>
    <row r="757" ht="14.25" hidden="1" customHeight="1"/>
    <row r="758" ht="14.25" hidden="1" customHeight="1"/>
    <row r="759" ht="14.25" hidden="1" customHeight="1"/>
    <row r="760" ht="14.25" hidden="1" customHeight="1"/>
    <row r="761" ht="14.25" hidden="1" customHeight="1"/>
    <row r="762" ht="14.25" hidden="1" customHeight="1"/>
    <row r="763" ht="14.25" hidden="1" customHeight="1"/>
    <row r="764" ht="14.25" hidden="1" customHeight="1"/>
    <row r="765" ht="14.25" hidden="1" customHeight="1"/>
    <row r="766" ht="14.25" hidden="1" customHeight="1"/>
    <row r="767" ht="14.25" hidden="1" customHeight="1"/>
    <row r="768" ht="14.25" hidden="1" customHeight="1"/>
    <row r="769" ht="14.25" hidden="1" customHeight="1"/>
    <row r="770" ht="14.25" hidden="1" customHeight="1"/>
    <row r="771" ht="14.25" hidden="1" customHeight="1"/>
    <row r="772" ht="14.25" hidden="1" customHeight="1"/>
    <row r="773" ht="14.25" hidden="1" customHeight="1"/>
    <row r="774" ht="14.25" hidden="1" customHeight="1"/>
    <row r="775" ht="14.25" hidden="1" customHeight="1"/>
    <row r="776" ht="14.25" hidden="1" customHeight="1"/>
    <row r="777" ht="14.25" hidden="1" customHeight="1"/>
    <row r="778" ht="14.25" hidden="1" customHeight="1"/>
    <row r="779" ht="14.25" hidden="1" customHeight="1"/>
    <row r="780" ht="14.25" hidden="1" customHeight="1"/>
    <row r="781" ht="14.25" hidden="1" customHeight="1"/>
    <row r="782" ht="14.25" hidden="1" customHeight="1"/>
    <row r="783" ht="14.25" hidden="1" customHeight="1"/>
    <row r="784" ht="14.25" hidden="1" customHeight="1"/>
    <row r="785" ht="14.25" hidden="1" customHeight="1"/>
    <row r="786" ht="14.25" hidden="1" customHeight="1"/>
    <row r="787" ht="14.25" hidden="1" customHeight="1"/>
    <row r="788" ht="14.25" hidden="1" customHeight="1"/>
    <row r="789" ht="14.25" hidden="1" customHeight="1"/>
    <row r="790" ht="14.25" hidden="1" customHeight="1"/>
    <row r="791" ht="14.25" hidden="1" customHeight="1"/>
    <row r="792" ht="20.100000000000001" customHeight="1"/>
    <row r="793" ht="14.25" hidden="1" customHeight="1"/>
    <row r="794" ht="14.25" hidden="1" customHeight="1"/>
    <row r="795" ht="14.25" hidden="1" customHeight="1"/>
    <row r="796" ht="14.25" hidden="1" customHeight="1"/>
    <row r="797" ht="14.25" hidden="1" customHeight="1"/>
    <row r="798" ht="14.25" hidden="1" customHeight="1"/>
    <row r="799" ht="14.25" hidden="1" customHeight="1"/>
    <row r="800" ht="14.25" hidden="1" customHeight="1"/>
    <row r="801" ht="14.25" hidden="1" customHeight="1"/>
    <row r="802" ht="14.25" hidden="1" customHeight="1"/>
    <row r="803" ht="14.25" hidden="1" customHeight="1"/>
    <row r="804" ht="14.25" hidden="1" customHeight="1"/>
    <row r="805" ht="14.25" hidden="1" customHeight="1"/>
    <row r="806" ht="14.25" hidden="1" customHeight="1"/>
    <row r="807" ht="14.25" hidden="1" customHeight="1"/>
    <row r="808" ht="14.25" hidden="1" customHeight="1"/>
    <row r="809" ht="20.100000000000001" customHeight="1"/>
    <row r="810" ht="20.100000000000001" customHeight="1"/>
    <row r="811" ht="14.25" hidden="1" customHeight="1"/>
    <row r="812" ht="14.25" hidden="1" customHeight="1"/>
    <row r="813" ht="14.25" hidden="1" customHeight="1"/>
    <row r="814" ht="14.25" hidden="1" customHeight="1"/>
    <row r="815" ht="20.100000000000001" customHeight="1"/>
    <row r="816" ht="20.100000000000001" customHeight="1"/>
    <row r="817" ht="20.100000000000001" customHeight="1"/>
    <row r="818" ht="14.25" hidden="1" customHeight="1"/>
    <row r="819" ht="14.25" hidden="1" customHeight="1"/>
    <row r="820" ht="14.25" hidden="1" customHeight="1"/>
    <row r="821" ht="14.25" hidden="1" customHeight="1"/>
    <row r="822" ht="14.25" hidden="1" customHeight="1"/>
    <row r="823" ht="14.25" hidden="1" customHeight="1"/>
    <row r="824" ht="14.25" hidden="1" customHeight="1"/>
    <row r="825" ht="14.25" hidden="1" customHeight="1"/>
    <row r="826" ht="14.25" hidden="1" customHeight="1"/>
    <row r="827" ht="14.25" hidden="1" customHeight="1"/>
    <row r="828" ht="14.25" hidden="1" customHeight="1"/>
    <row r="829" ht="14.25" hidden="1" customHeight="1"/>
    <row r="830" ht="14.25" hidden="1" customHeight="1"/>
    <row r="831" ht="14.25" hidden="1" customHeight="1"/>
    <row r="832" ht="14.25" hidden="1" customHeight="1"/>
    <row r="833" ht="14.25" hidden="1" customHeight="1"/>
    <row r="834" ht="14.25" hidden="1" customHeight="1"/>
    <row r="835" ht="14.25" hidden="1" customHeight="1"/>
    <row r="836" ht="14.25" hidden="1" customHeight="1"/>
    <row r="837" ht="14.25" hidden="1" customHeight="1"/>
    <row r="838" ht="14.25" hidden="1" customHeight="1"/>
    <row r="839" ht="14.25" hidden="1" customHeight="1"/>
    <row r="840" ht="14.25" hidden="1" customHeight="1"/>
    <row r="841" ht="14.25" hidden="1" customHeight="1"/>
    <row r="842" ht="14.25" hidden="1" customHeight="1"/>
    <row r="843" ht="14.25" hidden="1" customHeight="1"/>
    <row r="844" ht="14.25" hidden="1" customHeight="1"/>
    <row r="845" ht="14.25" hidden="1" customHeight="1"/>
    <row r="846" ht="14.25" hidden="1" customHeight="1"/>
    <row r="847" ht="14.25" hidden="1" customHeight="1"/>
    <row r="848" ht="14.25" hidden="1" customHeight="1"/>
    <row r="849" ht="14.25" hidden="1" customHeight="1"/>
    <row r="850" ht="14.25" hidden="1" customHeight="1"/>
    <row r="851" ht="14.25" hidden="1" customHeight="1"/>
    <row r="852" ht="14.25" hidden="1" customHeight="1"/>
    <row r="853" ht="14.25" hidden="1" customHeight="1"/>
    <row r="854" ht="14.25" hidden="1" customHeight="1"/>
    <row r="855" ht="14.25" hidden="1" customHeight="1"/>
    <row r="856" ht="14.25" hidden="1" customHeight="1"/>
    <row r="857" ht="14.25" hidden="1" customHeight="1"/>
    <row r="858" ht="14.25" hidden="1" customHeight="1"/>
    <row r="859" ht="14.25" hidden="1" customHeight="1"/>
    <row r="860" ht="14.25" hidden="1" customHeight="1"/>
    <row r="861" ht="14.25" hidden="1" customHeight="1"/>
    <row r="862" ht="14.25" hidden="1" customHeight="1"/>
    <row r="863" ht="14.25" hidden="1" customHeight="1"/>
    <row r="864" ht="14.25" hidden="1" customHeight="1"/>
    <row r="865" ht="14.25" hidden="1" customHeight="1"/>
    <row r="866" ht="14.25" hidden="1" customHeight="1"/>
    <row r="867" ht="14.25" hidden="1" customHeight="1"/>
    <row r="868" ht="14.25" hidden="1" customHeight="1"/>
    <row r="869" ht="20.100000000000001" customHeight="1"/>
    <row r="870" ht="14.25" hidden="1" customHeight="1"/>
    <row r="871" ht="14.25" hidden="1" customHeight="1"/>
    <row r="872" ht="14.25" hidden="1" customHeight="1"/>
    <row r="873" ht="14.25" hidden="1" customHeight="1"/>
    <row r="874" ht="14.25" hidden="1" customHeight="1"/>
    <row r="875" ht="14.25" hidden="1" customHeight="1"/>
    <row r="876" ht="14.25" hidden="1" customHeight="1"/>
    <row r="877" ht="14.25" hidden="1" customHeight="1"/>
    <row r="878" ht="14.25" hidden="1" customHeight="1"/>
    <row r="879" ht="14.25" hidden="1" customHeight="1"/>
    <row r="880" ht="14.25" hidden="1" customHeight="1"/>
    <row r="881" ht="14.25" hidden="1" customHeight="1"/>
    <row r="882" ht="14.25" hidden="1" customHeight="1"/>
    <row r="883" ht="14.25" hidden="1" customHeight="1"/>
    <row r="884" ht="14.25" hidden="1" customHeight="1"/>
    <row r="885" ht="14.25" hidden="1" customHeight="1"/>
    <row r="886" ht="14.25" hidden="1" customHeight="1"/>
    <row r="887" ht="14.25" hidden="1" customHeight="1"/>
    <row r="888" ht="14.25" hidden="1" customHeight="1"/>
    <row r="889" ht="14.25" hidden="1" customHeight="1"/>
    <row r="890" ht="14.25" hidden="1" customHeight="1"/>
    <row r="891" ht="14.25" hidden="1" customHeight="1"/>
    <row r="892" ht="14.25" hidden="1" customHeight="1"/>
    <row r="893" ht="14.25" hidden="1" customHeight="1"/>
    <row r="894" ht="14.25" hidden="1" customHeight="1"/>
    <row r="895" ht="14.25" hidden="1" customHeight="1"/>
    <row r="896" ht="20.100000000000001" customHeight="1"/>
    <row r="897" ht="14.25" hidden="1" customHeight="1"/>
    <row r="898" ht="14.25" hidden="1" customHeight="1"/>
    <row r="899" ht="14.25" hidden="1" customHeight="1"/>
    <row r="900" ht="14.25" hidden="1" customHeight="1"/>
    <row r="901" ht="14.25" hidden="1" customHeight="1"/>
    <row r="902" ht="14.25" hidden="1" customHeight="1"/>
    <row r="903" ht="14.25" hidden="1" customHeight="1"/>
    <row r="904" ht="14.25" hidden="1" customHeight="1"/>
    <row r="905" ht="14.25" hidden="1" customHeight="1"/>
    <row r="906" ht="14.25" hidden="1" customHeight="1"/>
    <row r="907" ht="14.25" hidden="1" customHeight="1"/>
    <row r="908" ht="14.25" hidden="1" customHeight="1"/>
    <row r="909" ht="14.25" hidden="1" customHeight="1"/>
    <row r="910" ht="14.25" hidden="1" customHeight="1"/>
    <row r="911" ht="14.25" hidden="1" customHeight="1"/>
    <row r="912" ht="14.25" hidden="1" customHeight="1"/>
    <row r="913" ht="14.25" hidden="1" customHeight="1"/>
    <row r="914" ht="14.25" hidden="1" customHeight="1"/>
    <row r="915" ht="14.25" hidden="1" customHeight="1"/>
    <row r="916" ht="14.25" hidden="1" customHeight="1"/>
    <row r="917" ht="14.25" hidden="1" customHeight="1"/>
    <row r="918" ht="14.25" hidden="1" customHeight="1"/>
    <row r="919" ht="14.25" hidden="1" customHeight="1"/>
    <row r="920" ht="14.25" hidden="1" customHeight="1"/>
    <row r="921" ht="14.25" hidden="1" customHeight="1"/>
    <row r="922" ht="14.25" hidden="1" customHeight="1"/>
    <row r="923" ht="14.25" hidden="1" customHeight="1"/>
    <row r="924" ht="14.25" hidden="1" customHeight="1"/>
    <row r="925" ht="14.25" hidden="1" customHeight="1"/>
    <row r="926" ht="14.25" hidden="1" customHeight="1"/>
    <row r="927" ht="14.25" hidden="1" customHeight="1"/>
    <row r="928" ht="14.25" hidden="1" customHeight="1"/>
    <row r="929" ht="14.25" hidden="1" customHeight="1"/>
    <row r="930" ht="14.25" hidden="1" customHeight="1"/>
    <row r="931" ht="14.25" hidden="1" customHeight="1"/>
    <row r="932" ht="14.25" hidden="1" customHeight="1"/>
    <row r="933" ht="14.25" hidden="1" customHeight="1"/>
    <row r="934" ht="14.25" hidden="1" customHeight="1"/>
    <row r="935" ht="14.25" hidden="1" customHeight="1"/>
    <row r="936" ht="14.25" hidden="1" customHeight="1"/>
    <row r="937" ht="14.25" hidden="1" customHeight="1"/>
    <row r="938" ht="14.25" hidden="1" customHeight="1"/>
    <row r="939" ht="14.25" hidden="1" customHeight="1"/>
    <row r="940" ht="14.25" hidden="1" customHeight="1"/>
    <row r="941" ht="14.25" hidden="1" customHeight="1"/>
    <row r="942" ht="14.25" hidden="1" customHeight="1"/>
    <row r="943" ht="14.25" hidden="1" customHeight="1"/>
    <row r="944" ht="14.25" hidden="1" customHeight="1"/>
    <row r="945" ht="14.25" hidden="1" customHeight="1"/>
    <row r="946" ht="14.25" hidden="1" customHeight="1"/>
    <row r="947" ht="14.25" hidden="1" customHeight="1"/>
    <row r="948" ht="14.25" hidden="1" customHeight="1"/>
    <row r="949" ht="14.25" hidden="1" customHeight="1"/>
    <row r="950" ht="14.25" hidden="1" customHeight="1"/>
    <row r="951" ht="14.25" hidden="1" customHeight="1"/>
    <row r="952" ht="14.25" hidden="1" customHeight="1"/>
    <row r="953" ht="14.25" hidden="1" customHeight="1"/>
    <row r="954" ht="14.25" hidden="1" customHeight="1"/>
    <row r="955" ht="14.25" hidden="1" customHeight="1"/>
    <row r="956" ht="14.25" hidden="1" customHeight="1"/>
    <row r="957" ht="14.25" hidden="1" customHeight="1"/>
    <row r="958" ht="14.25" hidden="1" customHeight="1"/>
    <row r="959" ht="14.25" hidden="1" customHeight="1"/>
    <row r="960" ht="14.25" hidden="1" customHeight="1"/>
    <row r="961" ht="14.25" hidden="1" customHeight="1"/>
    <row r="962" ht="14.25" hidden="1" customHeight="1"/>
    <row r="963" ht="14.25" hidden="1" customHeight="1"/>
    <row r="964" ht="14.25" hidden="1" customHeight="1"/>
    <row r="965" ht="14.25" hidden="1" customHeight="1"/>
    <row r="966" ht="14.25" hidden="1" customHeight="1"/>
    <row r="967" ht="14.25" hidden="1" customHeight="1"/>
    <row r="968" ht="14.25" hidden="1" customHeight="1"/>
    <row r="969" ht="14.25" hidden="1" customHeight="1"/>
    <row r="970" ht="14.25" hidden="1" customHeight="1"/>
    <row r="971" ht="14.25" hidden="1" customHeight="1"/>
    <row r="972" ht="14.25" hidden="1" customHeight="1"/>
    <row r="973" ht="14.25" hidden="1" customHeight="1"/>
    <row r="974" ht="14.25" hidden="1" customHeight="1"/>
    <row r="975" ht="14.25" hidden="1" customHeight="1"/>
    <row r="976" ht="14.25" hidden="1" customHeight="1"/>
    <row r="977" ht="14.25" hidden="1" customHeight="1"/>
    <row r="978" ht="14.25" hidden="1" customHeight="1"/>
    <row r="979" ht="14.25" hidden="1" customHeight="1"/>
    <row r="980" ht="14.25" hidden="1" customHeight="1"/>
    <row r="981" ht="14.25" hidden="1" customHeight="1"/>
    <row r="982" ht="14.25" hidden="1" customHeight="1"/>
    <row r="983" ht="14.25" hidden="1" customHeight="1"/>
    <row r="984" ht="14.25" hidden="1" customHeight="1"/>
    <row r="985" ht="14.25" hidden="1" customHeight="1"/>
    <row r="986" ht="14.25" hidden="1" customHeight="1"/>
    <row r="987" ht="14.25" hidden="1" customHeight="1"/>
    <row r="988" ht="14.25" hidden="1" customHeight="1"/>
    <row r="989" ht="14.25" hidden="1" customHeight="1"/>
    <row r="990" ht="14.25" hidden="1" customHeight="1"/>
    <row r="991" ht="14.25" hidden="1" customHeight="1"/>
    <row r="992" ht="14.25" hidden="1" customHeight="1"/>
    <row r="993" ht="14.25" hidden="1" customHeight="1"/>
    <row r="994" ht="14.25" hidden="1" customHeight="1"/>
    <row r="995" ht="14.25" hidden="1" customHeight="1"/>
    <row r="996" ht="14.25" hidden="1" customHeight="1"/>
    <row r="997" ht="14.25" hidden="1" customHeight="1"/>
    <row r="998" ht="14.25" hidden="1" customHeight="1"/>
    <row r="999" ht="14.25" hidden="1" customHeight="1"/>
    <row r="1000" ht="14.25" hidden="1" customHeight="1"/>
    <row r="1001" ht="14.25" hidden="1" customHeight="1"/>
    <row r="1002" ht="14.25" hidden="1" customHeight="1"/>
    <row r="1003" ht="14.25" hidden="1" customHeight="1"/>
    <row r="1004" ht="14.25" hidden="1" customHeight="1"/>
    <row r="1005" ht="14.25" hidden="1" customHeight="1"/>
    <row r="1006" ht="14.25" hidden="1" customHeight="1"/>
    <row r="1007" ht="14.25" hidden="1" customHeight="1"/>
    <row r="1008" ht="14.25" hidden="1" customHeight="1"/>
    <row r="1009" ht="14.25" hidden="1" customHeight="1"/>
    <row r="1010" ht="14.25" hidden="1" customHeight="1"/>
    <row r="1011" ht="14.25" hidden="1" customHeight="1"/>
    <row r="1012" ht="14.25" hidden="1" customHeight="1"/>
    <row r="1013" ht="14.25" hidden="1" customHeight="1"/>
    <row r="1014" ht="14.25" hidden="1" customHeight="1"/>
    <row r="1015" ht="14.25" hidden="1" customHeight="1"/>
    <row r="1016" ht="14.25" hidden="1" customHeight="1"/>
    <row r="1017" ht="14.25" hidden="1" customHeight="1"/>
    <row r="1018" ht="14.25" hidden="1" customHeight="1"/>
    <row r="1019" ht="14.25" hidden="1" customHeight="1"/>
    <row r="1020" ht="14.25" hidden="1" customHeight="1"/>
    <row r="1021" ht="14.25" hidden="1" customHeight="1"/>
    <row r="1022" ht="14.25" hidden="1" customHeight="1"/>
    <row r="1023" ht="14.25" hidden="1" customHeight="1"/>
    <row r="1024" ht="14.25" hidden="1" customHeight="1"/>
    <row r="1025" ht="14.25" hidden="1" customHeight="1"/>
    <row r="1026" ht="14.25" hidden="1" customHeight="1"/>
    <row r="1027" ht="14.25" hidden="1" customHeight="1"/>
    <row r="1028" ht="14.25" hidden="1" customHeight="1"/>
    <row r="1029" ht="14.25" hidden="1" customHeight="1"/>
    <row r="1030" ht="14.25" hidden="1" customHeight="1"/>
    <row r="1031" ht="14.25" hidden="1" customHeight="1"/>
    <row r="1032" ht="14.25" hidden="1" customHeight="1"/>
    <row r="1033" ht="14.25" hidden="1" customHeight="1"/>
    <row r="1034" ht="14.25" hidden="1" customHeight="1"/>
    <row r="1035" ht="14.25" hidden="1" customHeight="1"/>
    <row r="1036" ht="14.25" hidden="1" customHeight="1"/>
    <row r="1037" ht="14.25" hidden="1" customHeight="1"/>
    <row r="1038" ht="14.25" hidden="1" customHeight="1"/>
    <row r="1039" ht="14.25" hidden="1" customHeight="1"/>
    <row r="1040" ht="14.25" hidden="1" customHeight="1"/>
    <row r="1041" ht="14.25" hidden="1" customHeight="1"/>
    <row r="1042" ht="14.25" hidden="1" customHeight="1"/>
    <row r="1043" ht="14.25" hidden="1" customHeight="1"/>
    <row r="1044" ht="14.25" hidden="1" customHeight="1"/>
    <row r="1045" ht="14.25" hidden="1" customHeight="1"/>
    <row r="1046" ht="14.25" hidden="1" customHeight="1"/>
    <row r="1047" ht="14.25" hidden="1" customHeight="1"/>
    <row r="1048" ht="14.25" hidden="1" customHeight="1"/>
    <row r="1049" ht="14.25" hidden="1" customHeight="1"/>
    <row r="1050" ht="14.25" hidden="1" customHeight="1"/>
    <row r="1051" ht="14.25" hidden="1" customHeight="1"/>
    <row r="1052" ht="14.25" hidden="1" customHeight="1"/>
    <row r="1053" ht="14.25" hidden="1" customHeight="1"/>
    <row r="1054" ht="14.25" hidden="1" customHeight="1"/>
    <row r="1055" ht="14.25" hidden="1" customHeight="1"/>
    <row r="1056" ht="14.25" hidden="1" customHeight="1"/>
    <row r="1057" ht="14.25" hidden="1" customHeight="1"/>
    <row r="1058" ht="14.25" hidden="1" customHeight="1"/>
    <row r="1059" ht="14.25" hidden="1" customHeight="1"/>
    <row r="1060" ht="14.25" hidden="1" customHeight="1"/>
    <row r="1061" ht="14.25" hidden="1" customHeight="1"/>
    <row r="1062" ht="14.25" hidden="1" customHeight="1"/>
    <row r="1063" ht="14.25" hidden="1" customHeight="1"/>
    <row r="1064" ht="14.25" hidden="1" customHeight="1"/>
    <row r="1065" ht="14.25" hidden="1" customHeight="1"/>
    <row r="1066" ht="14.25" hidden="1" customHeight="1"/>
    <row r="1067" ht="14.25" hidden="1" customHeight="1"/>
    <row r="1068" ht="14.25" hidden="1" customHeight="1"/>
    <row r="1069" ht="14.25" hidden="1" customHeight="1"/>
    <row r="1070" ht="14.25" hidden="1" customHeight="1"/>
    <row r="1071" ht="14.25" hidden="1" customHeight="1"/>
    <row r="1072" ht="14.25" hidden="1" customHeight="1"/>
    <row r="1073" ht="14.25" hidden="1" customHeight="1"/>
    <row r="1074" ht="14.25" hidden="1" customHeight="1"/>
    <row r="1075" ht="14.25" hidden="1" customHeight="1"/>
    <row r="1076" ht="14.25" hidden="1" customHeight="1"/>
    <row r="1077" ht="14.25" hidden="1" customHeight="1"/>
    <row r="1078" ht="14.25" hidden="1" customHeight="1"/>
    <row r="1079" ht="14.25" hidden="1" customHeight="1"/>
    <row r="1080" ht="14.25" hidden="1" customHeight="1"/>
    <row r="1081" ht="14.25" hidden="1" customHeight="1"/>
    <row r="1082" ht="14.25" hidden="1" customHeight="1"/>
    <row r="1083" ht="14.25" hidden="1" customHeight="1"/>
    <row r="1084" ht="14.25" hidden="1" customHeight="1"/>
    <row r="1085" ht="14.25" hidden="1" customHeight="1"/>
    <row r="1086" ht="14.25" hidden="1" customHeight="1"/>
    <row r="1087" ht="14.25" hidden="1" customHeight="1"/>
    <row r="1088" ht="14.25" hidden="1" customHeight="1"/>
    <row r="1089" ht="14.25" hidden="1" customHeight="1"/>
    <row r="1090" ht="14.25" hidden="1" customHeight="1"/>
    <row r="1091" ht="14.25" hidden="1" customHeight="1"/>
    <row r="1092" ht="14.25" hidden="1" customHeight="1"/>
    <row r="1093" ht="14.25" hidden="1" customHeight="1"/>
    <row r="1094" ht="14.25" hidden="1" customHeight="1"/>
    <row r="1095" ht="14.25" hidden="1" customHeight="1"/>
    <row r="1096" ht="14.25" hidden="1" customHeight="1"/>
    <row r="1097" ht="14.25" hidden="1" customHeight="1"/>
    <row r="1098" ht="14.25" hidden="1" customHeight="1"/>
    <row r="1099" ht="14.25" hidden="1" customHeight="1"/>
    <row r="1100" ht="14.25" hidden="1" customHeight="1"/>
    <row r="1101" ht="14.25" hidden="1" customHeight="1"/>
    <row r="1102" ht="14.25" hidden="1" customHeight="1"/>
    <row r="1103" ht="14.25" hidden="1" customHeight="1"/>
    <row r="1104" ht="14.25" hidden="1" customHeight="1"/>
    <row r="1105" ht="14.25" hidden="1" customHeight="1"/>
    <row r="1106" ht="14.25" hidden="1" customHeight="1"/>
    <row r="1107" ht="14.25" hidden="1" customHeight="1"/>
    <row r="1108" ht="14.25" hidden="1" customHeight="1"/>
    <row r="1109" ht="14.25" hidden="1" customHeight="1"/>
    <row r="1110" ht="14.25" hidden="1" customHeight="1"/>
    <row r="1111" ht="14.25" hidden="1" customHeight="1"/>
    <row r="1112" ht="14.25" hidden="1" customHeight="1"/>
    <row r="1113" ht="14.25" hidden="1" customHeight="1"/>
    <row r="1114" ht="14.25" hidden="1" customHeight="1"/>
    <row r="1115" ht="14.25" hidden="1" customHeight="1"/>
    <row r="1116" ht="14.25" hidden="1" customHeight="1"/>
    <row r="1117" ht="14.25" hidden="1" customHeight="1"/>
    <row r="1118" ht="14.25" hidden="1" customHeight="1"/>
    <row r="1119" ht="14.25" hidden="1" customHeight="1"/>
    <row r="1120" ht="14.25" hidden="1" customHeight="1"/>
    <row r="1121" ht="14.25" hidden="1" customHeight="1"/>
    <row r="1122" ht="14.25" hidden="1" customHeight="1"/>
    <row r="1123" ht="14.25" hidden="1" customHeight="1"/>
    <row r="1124" ht="14.25" hidden="1" customHeight="1"/>
    <row r="1125" ht="14.25" hidden="1" customHeight="1"/>
    <row r="1126" ht="14.25" hidden="1" customHeight="1"/>
    <row r="1127" ht="14.25" hidden="1" customHeight="1"/>
    <row r="1128" ht="14.25" hidden="1" customHeight="1"/>
    <row r="1129" ht="14.25" hidden="1" customHeight="1"/>
    <row r="1130" ht="14.25" hidden="1" customHeight="1"/>
    <row r="1131" ht="14.25" hidden="1" customHeight="1"/>
    <row r="1132" ht="14.25" hidden="1" customHeight="1"/>
    <row r="1133" ht="14.25" hidden="1" customHeight="1"/>
    <row r="1134" ht="14.25" hidden="1" customHeight="1"/>
    <row r="1135" ht="14.25" hidden="1" customHeight="1"/>
    <row r="1136" ht="14.25" hidden="1" customHeight="1"/>
    <row r="1137" ht="14.25" hidden="1" customHeight="1"/>
    <row r="1138" ht="14.25" hidden="1" customHeight="1"/>
    <row r="1139" ht="14.25" hidden="1" customHeight="1"/>
    <row r="1140" ht="14.25" hidden="1" customHeight="1"/>
    <row r="1141" ht="14.25" hidden="1" customHeight="1"/>
    <row r="1142" ht="14.25" hidden="1" customHeight="1"/>
    <row r="1143" ht="14.25" hidden="1" customHeight="1"/>
    <row r="1144" ht="14.25" hidden="1" customHeight="1"/>
    <row r="1145" ht="14.25" hidden="1" customHeight="1"/>
    <row r="1146" ht="14.25" hidden="1" customHeight="1"/>
    <row r="1147" ht="14.25" hidden="1" customHeight="1"/>
    <row r="1148" ht="14.25" hidden="1" customHeight="1"/>
    <row r="1149" ht="14.25" hidden="1" customHeight="1"/>
    <row r="1150" ht="14.25" hidden="1" customHeight="1"/>
    <row r="1151" ht="14.25" hidden="1" customHeight="1"/>
    <row r="1152" ht="14.25" hidden="1" customHeight="1"/>
    <row r="1153" ht="14.25" hidden="1" customHeight="1"/>
    <row r="1154" ht="14.25" hidden="1" customHeight="1"/>
    <row r="1155" ht="14.25" hidden="1" customHeight="1"/>
    <row r="1156" ht="14.25" hidden="1" customHeight="1"/>
    <row r="1157" ht="14.25" hidden="1" customHeight="1"/>
    <row r="1158" ht="14.25" hidden="1" customHeight="1"/>
    <row r="1159" ht="14.25" hidden="1" customHeight="1"/>
    <row r="1160" ht="14.25" hidden="1" customHeight="1"/>
    <row r="1161" ht="14.25" hidden="1" customHeight="1"/>
    <row r="1162" ht="14.25" hidden="1" customHeight="1"/>
    <row r="1163" ht="14.25" hidden="1" customHeight="1"/>
    <row r="1164" ht="14.25" hidden="1" customHeight="1"/>
    <row r="1165" ht="14.25" hidden="1" customHeight="1"/>
    <row r="1166" ht="14.25" hidden="1" customHeight="1"/>
    <row r="1167" ht="14.25" hidden="1" customHeight="1"/>
    <row r="1168" ht="14.25" hidden="1" customHeight="1"/>
    <row r="1169" ht="14.25" hidden="1" customHeight="1"/>
    <row r="1170" ht="14.25" hidden="1" customHeight="1"/>
    <row r="1171" ht="14.25" hidden="1" customHeight="1"/>
    <row r="1172" ht="14.25" hidden="1" customHeight="1"/>
    <row r="1173" ht="14.25" hidden="1" customHeight="1"/>
    <row r="1174" ht="14.25" hidden="1" customHeight="1"/>
    <row r="1175" ht="14.25" hidden="1" customHeight="1"/>
    <row r="1176" ht="14.25" hidden="1" customHeight="1"/>
    <row r="1177" ht="14.25" hidden="1" customHeight="1"/>
    <row r="1178" ht="14.25" hidden="1" customHeight="1"/>
    <row r="1179" ht="14.25" hidden="1" customHeight="1"/>
    <row r="1180" ht="14.25" hidden="1" customHeight="1"/>
    <row r="1181" ht="14.25" hidden="1" customHeight="1"/>
    <row r="1182" ht="14.25" hidden="1" customHeight="1"/>
    <row r="1183" ht="14.25" hidden="1" customHeight="1"/>
    <row r="1184" ht="14.25" hidden="1" customHeight="1"/>
    <row r="1185" ht="14.25" hidden="1" customHeight="1"/>
    <row r="1186" ht="14.25" hidden="1" customHeight="1"/>
    <row r="1187" ht="14.25" hidden="1" customHeight="1"/>
    <row r="1188" ht="14.25" hidden="1" customHeight="1"/>
    <row r="1189" ht="14.25" hidden="1" customHeight="1"/>
    <row r="1190" ht="14.25" hidden="1" customHeight="1"/>
    <row r="1191" ht="14.25" hidden="1" customHeight="1"/>
    <row r="1192" ht="14.25" hidden="1" customHeight="1"/>
    <row r="1193" ht="14.25" hidden="1" customHeight="1"/>
    <row r="1194" ht="14.25" hidden="1" customHeight="1"/>
    <row r="1195" ht="14.25" hidden="1" customHeight="1"/>
    <row r="1196" ht="14.25" hidden="1" customHeight="1"/>
    <row r="1197" ht="14.25" hidden="1" customHeight="1"/>
    <row r="1198" ht="14.25" hidden="1" customHeight="1"/>
    <row r="1199" ht="14.25" hidden="1" customHeight="1"/>
    <row r="1200" ht="14.25" hidden="1" customHeight="1"/>
    <row r="1201" ht="14.25" hidden="1" customHeight="1"/>
    <row r="1202" ht="14.25" hidden="1" customHeight="1"/>
    <row r="1203" ht="14.25" hidden="1" customHeight="1"/>
    <row r="1204" ht="14.25" hidden="1" customHeight="1"/>
    <row r="1205" ht="14.25" hidden="1" customHeight="1"/>
    <row r="1206" ht="14.25" hidden="1" customHeight="1"/>
    <row r="1207" ht="14.25" hidden="1" customHeight="1"/>
    <row r="1208" ht="14.25" hidden="1" customHeight="1"/>
    <row r="1209" ht="14.25" hidden="1" customHeight="1"/>
    <row r="1210" ht="14.25" hidden="1" customHeight="1"/>
    <row r="1211" ht="14.25" hidden="1" customHeight="1"/>
    <row r="1212" ht="14.25" hidden="1" customHeight="1"/>
    <row r="1213" ht="14.25" hidden="1" customHeight="1"/>
    <row r="1214" ht="14.25" hidden="1" customHeight="1"/>
    <row r="1215" ht="14.25" hidden="1" customHeight="1"/>
    <row r="1216" ht="14.25" hidden="1" customHeight="1"/>
    <row r="1217" ht="14.25" hidden="1" customHeight="1"/>
    <row r="1218" ht="14.25" hidden="1" customHeight="1"/>
    <row r="1219" ht="14.25" hidden="1" customHeight="1"/>
    <row r="1220" ht="14.25" hidden="1" customHeight="1"/>
    <row r="1221" ht="14.25" hidden="1" customHeight="1"/>
    <row r="1222" ht="14.25" hidden="1" customHeight="1"/>
    <row r="1223" ht="14.25" hidden="1" customHeight="1"/>
    <row r="1224" ht="14.25" hidden="1" customHeight="1"/>
    <row r="1225" ht="14.25" hidden="1" customHeight="1"/>
    <row r="1226" ht="14.25" hidden="1" customHeight="1"/>
    <row r="1227" ht="14.25" hidden="1" customHeight="1"/>
    <row r="1228" ht="14.25" hidden="1" customHeight="1"/>
    <row r="1229" ht="14.25" hidden="1" customHeight="1"/>
    <row r="1230" ht="14.25" hidden="1" customHeight="1"/>
    <row r="1231" ht="14.25" hidden="1" customHeight="1"/>
    <row r="1232" ht="14.25" hidden="1" customHeight="1"/>
    <row r="1233" ht="14.25" hidden="1" customHeight="1"/>
    <row r="1234" ht="14.25" hidden="1" customHeight="1"/>
    <row r="1235" ht="14.25" hidden="1" customHeight="1"/>
    <row r="1236" ht="14.25" hidden="1" customHeight="1"/>
    <row r="1237" ht="14.25" hidden="1" customHeight="1"/>
    <row r="1238" ht="14.25" hidden="1" customHeight="1"/>
    <row r="1239" ht="14.25" hidden="1" customHeight="1"/>
    <row r="1240" ht="14.25" hidden="1" customHeight="1"/>
    <row r="1241" ht="14.25" hidden="1" customHeight="1"/>
    <row r="1242" ht="14.25" hidden="1" customHeight="1"/>
    <row r="1243" ht="14.25" hidden="1" customHeight="1"/>
    <row r="1244" ht="14.25" hidden="1" customHeight="1"/>
    <row r="1245" ht="14.25" hidden="1" customHeight="1"/>
    <row r="1246" ht="14.25" hidden="1" customHeight="1"/>
    <row r="1247" ht="14.25" hidden="1" customHeight="1"/>
    <row r="1248" ht="14.25" hidden="1" customHeight="1"/>
    <row r="1249" ht="14.25" hidden="1" customHeight="1"/>
    <row r="1250" ht="14.25" hidden="1" customHeight="1"/>
    <row r="1251" ht="14.25" hidden="1" customHeight="1"/>
    <row r="1252" ht="14.25" hidden="1" customHeight="1"/>
    <row r="1253" ht="14.25" hidden="1" customHeight="1"/>
    <row r="1254" ht="14.25" hidden="1" customHeight="1"/>
    <row r="1255" ht="14.25" hidden="1" customHeight="1"/>
    <row r="1256" ht="14.25" hidden="1" customHeight="1"/>
    <row r="1257" ht="14.25" hidden="1" customHeight="1"/>
    <row r="1258" ht="14.25" hidden="1" customHeight="1"/>
    <row r="1259" ht="14.25" hidden="1" customHeight="1"/>
    <row r="1260" ht="14.25" hidden="1" customHeight="1"/>
    <row r="1261" ht="14.25" hidden="1" customHeight="1"/>
    <row r="1262" ht="14.25" hidden="1" customHeight="1"/>
    <row r="1263" ht="14.25" hidden="1" customHeight="1"/>
    <row r="1264" ht="14.25" hidden="1" customHeight="1"/>
    <row r="1265" ht="14.25" hidden="1" customHeight="1"/>
    <row r="1266" ht="14.25" hidden="1" customHeight="1"/>
    <row r="1267" ht="14.25" hidden="1" customHeight="1"/>
    <row r="1268" ht="14.25" hidden="1" customHeight="1"/>
    <row r="1269" ht="14.25" hidden="1" customHeight="1"/>
    <row r="1270" ht="14.25" hidden="1" customHeight="1"/>
    <row r="1271" ht="14.25" hidden="1" customHeight="1"/>
    <row r="1272" ht="14.25" hidden="1" customHeight="1"/>
    <row r="1273" ht="14.25" hidden="1" customHeight="1"/>
    <row r="1274" ht="14.25" hidden="1" customHeight="1"/>
    <row r="1275" ht="14.25" hidden="1" customHeight="1"/>
    <row r="1276" ht="14.25" hidden="1" customHeight="1"/>
    <row r="1277" ht="14.25" hidden="1" customHeight="1"/>
    <row r="1278" ht="14.25" hidden="1" customHeight="1"/>
    <row r="1279" ht="14.25" hidden="1" customHeight="1"/>
    <row r="1280" ht="14.25" hidden="1" customHeight="1"/>
    <row r="1281" ht="14.25" hidden="1" customHeight="1"/>
    <row r="1282" ht="14.25" hidden="1" customHeight="1"/>
    <row r="1283" ht="14.25" hidden="1" customHeight="1"/>
    <row r="1284" ht="14.25" hidden="1" customHeight="1"/>
    <row r="1285" ht="14.25" hidden="1" customHeight="1"/>
    <row r="1286" ht="14.25" hidden="1" customHeight="1"/>
    <row r="1287" ht="14.25" hidden="1" customHeight="1"/>
    <row r="1288" ht="14.25" hidden="1" customHeight="1"/>
    <row r="1289" ht="14.25" hidden="1" customHeight="1"/>
    <row r="1290" ht="14.25" hidden="1" customHeight="1"/>
    <row r="1291" ht="14.25" hidden="1" customHeight="1"/>
    <row r="1292" ht="14.25" hidden="1" customHeight="1"/>
    <row r="1293" ht="14.25" hidden="1" customHeight="1"/>
    <row r="1294" ht="14.25" hidden="1" customHeight="1"/>
    <row r="1295" ht="14.25" hidden="1" customHeight="1"/>
    <row r="1296" ht="14.25" hidden="1" customHeight="1"/>
    <row r="1297" ht="14.25" hidden="1" customHeight="1"/>
    <row r="1298" ht="14.25" hidden="1" customHeight="1"/>
    <row r="1299" ht="14.25" hidden="1" customHeight="1"/>
    <row r="1300" ht="14.25" hidden="1" customHeight="1"/>
    <row r="1301" ht="14.25" hidden="1" customHeight="1"/>
    <row r="1302" ht="14.25" hidden="1" customHeight="1"/>
    <row r="1303" ht="14.25" hidden="1" customHeight="1"/>
    <row r="1304" ht="14.25" hidden="1" customHeight="1"/>
    <row r="1305" ht="14.25" hidden="1" customHeight="1"/>
    <row r="1306" ht="14.25" hidden="1" customHeight="1"/>
    <row r="1307" ht="20.100000000000001" customHeight="1"/>
    <row r="1308" ht="20.100000000000001" customHeight="1"/>
    <row r="1309" ht="14.25" hidden="1" customHeight="1"/>
    <row r="1310" ht="14.25" hidden="1" customHeight="1"/>
    <row r="1311" ht="14.25" hidden="1" customHeight="1"/>
    <row r="1312" ht="14.25" hidden="1" customHeight="1"/>
    <row r="1313" ht="14.25" hidden="1" customHeight="1"/>
    <row r="1314" ht="14.25" hidden="1" customHeight="1"/>
    <row r="1315" ht="14.25" hidden="1" customHeight="1"/>
    <row r="1316" ht="14.25" hidden="1" customHeight="1"/>
    <row r="1317" ht="14.25" hidden="1" customHeight="1"/>
    <row r="1318" ht="14.25" hidden="1" customHeight="1"/>
    <row r="1319" ht="14.25" hidden="1" customHeight="1"/>
    <row r="1320" ht="14.25" hidden="1" customHeight="1"/>
    <row r="1321" ht="20.100000000000001" customHeight="1"/>
    <row r="1322" ht="20.100000000000001" customHeight="1"/>
    <row r="1323" ht="14.25" hidden="1" customHeight="1"/>
    <row r="1324" ht="14.25" hidden="1" customHeight="1"/>
    <row r="1325" ht="20.100000000000001" customHeight="1"/>
  </sheetData>
  <mergeCells count="12">
    <mergeCell ref="A1:J1"/>
    <mergeCell ref="I2:J2"/>
    <mergeCell ref="F3:J3"/>
    <mergeCell ref="F4:F5"/>
    <mergeCell ref="I4:J4"/>
    <mergeCell ref="A3:E3"/>
    <mergeCell ref="A4:A5"/>
    <mergeCell ref="B4:B5"/>
    <mergeCell ref="C4:C5"/>
    <mergeCell ref="D4:E4"/>
    <mergeCell ref="G4:G5"/>
    <mergeCell ref="H4:H5"/>
  </mergeCells>
  <phoneticPr fontId="103" type="noConversion"/>
  <pageMargins left="0.59055118110236227" right="0.39370078740157483" top="0.74803149606299213" bottom="0.74803149606299213" header="0.31496062992125984" footer="0.31496062992125984"/>
  <pageSetup paperSize="9" scale="90" firstPageNumber="15" orientation="landscape" r:id="rId1"/>
  <headerFooter scaleWithDoc="0" alignWithMargins="0">
    <oddFooter>第 &amp;P 页</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FF00"/>
    <pageSetUpPr fitToPage="1"/>
  </sheetPr>
  <dimension ref="A1:H77"/>
  <sheetViews>
    <sheetView workbookViewId="0">
      <selection activeCell="D89" sqref="D89"/>
    </sheetView>
  </sheetViews>
  <sheetFormatPr defaultColWidth="9" defaultRowHeight="14.25"/>
  <cols>
    <col min="1" max="1" width="13.5" style="9" customWidth="1"/>
    <col min="2" max="2" width="38.25" style="9" customWidth="1"/>
    <col min="3" max="3" width="16.625" style="9" customWidth="1"/>
    <col min="4" max="4" width="18.25" style="9" customWidth="1"/>
    <col min="5" max="5" width="15.125" style="12" customWidth="1"/>
    <col min="6" max="6" width="14.375" style="9" customWidth="1"/>
    <col min="7" max="8" width="9.625" style="6" hidden="1" customWidth="1"/>
    <col min="9" max="16384" width="9" style="6"/>
  </cols>
  <sheetData>
    <row r="1" spans="1:8" ht="30" customHeight="1">
      <c r="A1" s="176" t="s">
        <v>425</v>
      </c>
      <c r="B1" s="176"/>
      <c r="C1" s="176"/>
      <c r="D1" s="176"/>
      <c r="E1" s="176"/>
      <c r="F1" s="176"/>
      <c r="G1" s="10"/>
      <c r="H1" s="10"/>
    </row>
    <row r="2" spans="1:8" ht="30" customHeight="1">
      <c r="A2" s="176" t="s">
        <v>426</v>
      </c>
      <c r="B2" s="176"/>
      <c r="C2" s="176"/>
      <c r="D2" s="176"/>
      <c r="E2" s="176"/>
      <c r="F2" s="176"/>
      <c r="G2" s="60"/>
      <c r="H2" s="60"/>
    </row>
    <row r="3" spans="1:8" ht="20.100000000000001" customHeight="1">
      <c r="A3" s="7"/>
      <c r="B3" s="7"/>
      <c r="C3" s="7"/>
      <c r="D3" s="7"/>
      <c r="E3" s="11"/>
      <c r="F3" s="8" t="s">
        <v>0</v>
      </c>
    </row>
    <row r="4" spans="1:8" ht="30" customHeight="1">
      <c r="A4" s="179" t="s">
        <v>323</v>
      </c>
      <c r="B4" s="179" t="s">
        <v>324</v>
      </c>
      <c r="C4" s="179" t="s">
        <v>349</v>
      </c>
      <c r="D4" s="179" t="s">
        <v>350</v>
      </c>
      <c r="E4" s="174" t="s">
        <v>325</v>
      </c>
      <c r="F4" s="175"/>
      <c r="G4" s="18" t="s">
        <v>326</v>
      </c>
      <c r="H4" s="18" t="s">
        <v>327</v>
      </c>
    </row>
    <row r="5" spans="1:8" ht="20.100000000000001" customHeight="1">
      <c r="A5" s="180"/>
      <c r="B5" s="181"/>
      <c r="C5" s="181"/>
      <c r="D5" s="181"/>
      <c r="E5" s="32" t="s">
        <v>4</v>
      </c>
      <c r="F5" s="19" t="s">
        <v>5</v>
      </c>
      <c r="G5" s="18"/>
      <c r="H5" s="18"/>
    </row>
    <row r="6" spans="1:8" ht="20.100000000000001" hidden="1" customHeight="1">
      <c r="A6" s="25">
        <v>501</v>
      </c>
      <c r="B6" s="21" t="s">
        <v>265</v>
      </c>
      <c r="C6" s="22">
        <f>SUM(C7:C10)</f>
        <v>28237</v>
      </c>
      <c r="D6" s="22">
        <f t="shared" ref="D6" si="0">SUM(D7:D10)</f>
        <v>28237</v>
      </c>
      <c r="E6" s="30">
        <f t="shared" ref="E6:E69" si="1">D6-C6</f>
        <v>0</v>
      </c>
      <c r="F6" s="23">
        <f t="shared" ref="F6:F69" si="2">E6/C6</f>
        <v>0</v>
      </c>
      <c r="G6" s="24">
        <f t="shared" ref="G6:G64" si="3">IF(C6=0,"",F6/C6*100)</f>
        <v>0</v>
      </c>
      <c r="H6" s="24">
        <f t="shared" ref="H6:H64" si="4">IF(D6=0,"",F6/D6*100)</f>
        <v>0</v>
      </c>
    </row>
    <row r="7" spans="1:8" ht="20.100000000000001" hidden="1" customHeight="1">
      <c r="A7" s="25">
        <v>50101</v>
      </c>
      <c r="B7" s="26" t="s">
        <v>266</v>
      </c>
      <c r="C7" s="27">
        <v>6831</v>
      </c>
      <c r="D7" s="27">
        <v>6831</v>
      </c>
      <c r="E7" s="31">
        <f t="shared" si="1"/>
        <v>0</v>
      </c>
      <c r="F7" s="28">
        <f t="shared" si="2"/>
        <v>0</v>
      </c>
      <c r="G7" s="29">
        <f t="shared" si="3"/>
        <v>0</v>
      </c>
      <c r="H7" s="29">
        <f t="shared" si="4"/>
        <v>0</v>
      </c>
    </row>
    <row r="8" spans="1:8" ht="20.100000000000001" hidden="1" customHeight="1">
      <c r="A8" s="25">
        <v>50102</v>
      </c>
      <c r="B8" s="26" t="s">
        <v>267</v>
      </c>
      <c r="C8" s="27">
        <v>1604</v>
      </c>
      <c r="D8" s="27">
        <v>1604</v>
      </c>
      <c r="E8" s="31">
        <f t="shared" si="1"/>
        <v>0</v>
      </c>
      <c r="F8" s="28">
        <f t="shared" si="2"/>
        <v>0</v>
      </c>
      <c r="G8" s="29">
        <f t="shared" si="3"/>
        <v>0</v>
      </c>
      <c r="H8" s="29">
        <f t="shared" si="4"/>
        <v>0</v>
      </c>
    </row>
    <row r="9" spans="1:8" ht="20.100000000000001" hidden="1" customHeight="1">
      <c r="A9" s="25">
        <v>50103</v>
      </c>
      <c r="B9" s="26" t="s">
        <v>268</v>
      </c>
      <c r="C9" s="27">
        <v>496</v>
      </c>
      <c r="D9" s="27">
        <v>496</v>
      </c>
      <c r="E9" s="31">
        <f t="shared" si="1"/>
        <v>0</v>
      </c>
      <c r="F9" s="28">
        <f t="shared" si="2"/>
        <v>0</v>
      </c>
      <c r="G9" s="29">
        <f t="shared" si="3"/>
        <v>0</v>
      </c>
      <c r="H9" s="29">
        <f t="shared" si="4"/>
        <v>0</v>
      </c>
    </row>
    <row r="10" spans="1:8" ht="20.100000000000001" hidden="1" customHeight="1">
      <c r="A10" s="25">
        <v>50199</v>
      </c>
      <c r="B10" s="26" t="s">
        <v>269</v>
      </c>
      <c r="C10" s="27">
        <v>19306</v>
      </c>
      <c r="D10" s="27">
        <v>19306</v>
      </c>
      <c r="E10" s="31">
        <f t="shared" si="1"/>
        <v>0</v>
      </c>
      <c r="F10" s="28">
        <f t="shared" si="2"/>
        <v>0</v>
      </c>
      <c r="G10" s="29">
        <f t="shared" si="3"/>
        <v>0</v>
      </c>
      <c r="H10" s="29">
        <f t="shared" si="4"/>
        <v>0</v>
      </c>
    </row>
    <row r="11" spans="1:8" ht="20.100000000000001" hidden="1" customHeight="1">
      <c r="A11" s="25">
        <v>502</v>
      </c>
      <c r="B11" s="21" t="s">
        <v>270</v>
      </c>
      <c r="C11" s="22">
        <f>SUM(C12:C21)</f>
        <v>38068</v>
      </c>
      <c r="D11" s="22">
        <f t="shared" ref="D11" si="5">SUM(D12:D21)</f>
        <v>38068</v>
      </c>
      <c r="E11" s="30">
        <f t="shared" si="1"/>
        <v>0</v>
      </c>
      <c r="F11" s="23">
        <f t="shared" si="2"/>
        <v>0</v>
      </c>
      <c r="G11" s="24">
        <f t="shared" si="3"/>
        <v>0</v>
      </c>
      <c r="H11" s="24">
        <f t="shared" si="4"/>
        <v>0</v>
      </c>
    </row>
    <row r="12" spans="1:8" ht="20.100000000000001" hidden="1" customHeight="1">
      <c r="A12" s="25">
        <v>50201</v>
      </c>
      <c r="B12" s="26" t="s">
        <v>271</v>
      </c>
      <c r="C12" s="27">
        <v>8932</v>
      </c>
      <c r="D12" s="27">
        <v>8932</v>
      </c>
      <c r="E12" s="31">
        <f t="shared" si="1"/>
        <v>0</v>
      </c>
      <c r="F12" s="28">
        <f t="shared" si="2"/>
        <v>0</v>
      </c>
      <c r="G12" s="29">
        <f t="shared" si="3"/>
        <v>0</v>
      </c>
      <c r="H12" s="29">
        <f t="shared" si="4"/>
        <v>0</v>
      </c>
    </row>
    <row r="13" spans="1:8" ht="20.100000000000001" hidden="1" customHeight="1">
      <c r="A13" s="25">
        <v>50202</v>
      </c>
      <c r="B13" s="26" t="s">
        <v>272</v>
      </c>
      <c r="C13" s="27">
        <v>72</v>
      </c>
      <c r="D13" s="27">
        <v>72</v>
      </c>
      <c r="E13" s="31">
        <f t="shared" si="1"/>
        <v>0</v>
      </c>
      <c r="F13" s="28">
        <f t="shared" si="2"/>
        <v>0</v>
      </c>
      <c r="G13" s="29">
        <f t="shared" si="3"/>
        <v>0</v>
      </c>
      <c r="H13" s="29">
        <f t="shared" si="4"/>
        <v>0</v>
      </c>
    </row>
    <row r="14" spans="1:8" ht="20.100000000000001" hidden="1" customHeight="1">
      <c r="A14" s="25">
        <v>50203</v>
      </c>
      <c r="B14" s="26" t="s">
        <v>273</v>
      </c>
      <c r="C14" s="27">
        <v>235</v>
      </c>
      <c r="D14" s="27">
        <v>235</v>
      </c>
      <c r="E14" s="31">
        <f t="shared" si="1"/>
        <v>0</v>
      </c>
      <c r="F14" s="28">
        <f t="shared" si="2"/>
        <v>0</v>
      </c>
      <c r="G14" s="29">
        <f t="shared" si="3"/>
        <v>0</v>
      </c>
      <c r="H14" s="29">
        <f t="shared" si="4"/>
        <v>0</v>
      </c>
    </row>
    <row r="15" spans="1:8" ht="20.100000000000001" hidden="1" customHeight="1">
      <c r="A15" s="25">
        <v>50204</v>
      </c>
      <c r="B15" s="26" t="s">
        <v>274</v>
      </c>
      <c r="C15" s="27">
        <v>351</v>
      </c>
      <c r="D15" s="27">
        <v>351</v>
      </c>
      <c r="E15" s="31">
        <f t="shared" si="1"/>
        <v>0</v>
      </c>
      <c r="F15" s="28">
        <f t="shared" si="2"/>
        <v>0</v>
      </c>
      <c r="G15" s="29">
        <f t="shared" si="3"/>
        <v>0</v>
      </c>
      <c r="H15" s="29">
        <f t="shared" si="4"/>
        <v>0</v>
      </c>
    </row>
    <row r="16" spans="1:8" ht="20.100000000000001" hidden="1" customHeight="1">
      <c r="A16" s="25">
        <v>50205</v>
      </c>
      <c r="B16" s="26" t="s">
        <v>275</v>
      </c>
      <c r="C16" s="27">
        <v>16857</v>
      </c>
      <c r="D16" s="27">
        <v>16857</v>
      </c>
      <c r="E16" s="31">
        <f t="shared" si="1"/>
        <v>0</v>
      </c>
      <c r="F16" s="28">
        <f t="shared" si="2"/>
        <v>0</v>
      </c>
      <c r="G16" s="29">
        <f t="shared" si="3"/>
        <v>0</v>
      </c>
      <c r="H16" s="29">
        <f t="shared" si="4"/>
        <v>0</v>
      </c>
    </row>
    <row r="17" spans="1:8" ht="20.100000000000001" hidden="1" customHeight="1">
      <c r="A17" s="25">
        <v>50206</v>
      </c>
      <c r="B17" s="26" t="s">
        <v>276</v>
      </c>
      <c r="C17" s="27">
        <v>8</v>
      </c>
      <c r="D17" s="27">
        <v>8</v>
      </c>
      <c r="E17" s="31">
        <f t="shared" si="1"/>
        <v>0</v>
      </c>
      <c r="F17" s="28">
        <f t="shared" si="2"/>
        <v>0</v>
      </c>
      <c r="G17" s="29">
        <f t="shared" si="3"/>
        <v>0</v>
      </c>
      <c r="H17" s="29">
        <f t="shared" si="4"/>
        <v>0</v>
      </c>
    </row>
    <row r="18" spans="1:8" ht="20.100000000000001" hidden="1" customHeight="1">
      <c r="A18" s="25">
        <v>50207</v>
      </c>
      <c r="B18" s="26" t="s">
        <v>277</v>
      </c>
      <c r="C18" s="27">
        <v>6</v>
      </c>
      <c r="D18" s="27">
        <v>6</v>
      </c>
      <c r="E18" s="31">
        <f t="shared" si="1"/>
        <v>0</v>
      </c>
      <c r="F18" s="28">
        <f t="shared" si="2"/>
        <v>0</v>
      </c>
      <c r="G18" s="29">
        <f t="shared" si="3"/>
        <v>0</v>
      </c>
      <c r="H18" s="29">
        <f t="shared" si="4"/>
        <v>0</v>
      </c>
    </row>
    <row r="19" spans="1:8" ht="20.100000000000001" hidden="1" customHeight="1">
      <c r="A19" s="25">
        <v>50208</v>
      </c>
      <c r="B19" s="26" t="s">
        <v>278</v>
      </c>
      <c r="C19" s="27">
        <v>67</v>
      </c>
      <c r="D19" s="27">
        <v>67</v>
      </c>
      <c r="E19" s="31">
        <f t="shared" si="1"/>
        <v>0</v>
      </c>
      <c r="F19" s="28">
        <f t="shared" si="2"/>
        <v>0</v>
      </c>
      <c r="G19" s="29">
        <f t="shared" si="3"/>
        <v>0</v>
      </c>
      <c r="H19" s="29">
        <f t="shared" si="4"/>
        <v>0</v>
      </c>
    </row>
    <row r="20" spans="1:8" ht="20.100000000000001" hidden="1" customHeight="1">
      <c r="A20" s="25">
        <v>50209</v>
      </c>
      <c r="B20" s="26" t="s">
        <v>279</v>
      </c>
      <c r="C20" s="27">
        <v>500</v>
      </c>
      <c r="D20" s="27">
        <v>500</v>
      </c>
      <c r="E20" s="31">
        <f t="shared" si="1"/>
        <v>0</v>
      </c>
      <c r="F20" s="28">
        <f t="shared" si="2"/>
        <v>0</v>
      </c>
      <c r="G20" s="29">
        <f t="shared" si="3"/>
        <v>0</v>
      </c>
      <c r="H20" s="29">
        <f t="shared" si="4"/>
        <v>0</v>
      </c>
    </row>
    <row r="21" spans="1:8" ht="20.100000000000001" hidden="1" customHeight="1">
      <c r="A21" s="25">
        <v>50299</v>
      </c>
      <c r="B21" s="26" t="s">
        <v>280</v>
      </c>
      <c r="C21" s="27">
        <v>11040</v>
      </c>
      <c r="D21" s="27">
        <v>11040</v>
      </c>
      <c r="E21" s="31">
        <f t="shared" si="1"/>
        <v>0</v>
      </c>
      <c r="F21" s="28">
        <f t="shared" si="2"/>
        <v>0</v>
      </c>
      <c r="G21" s="29">
        <f t="shared" si="3"/>
        <v>0</v>
      </c>
      <c r="H21" s="29">
        <f t="shared" si="4"/>
        <v>0</v>
      </c>
    </row>
    <row r="22" spans="1:8" ht="20.100000000000001" customHeight="1">
      <c r="A22" s="25">
        <v>503</v>
      </c>
      <c r="B22" s="21" t="s">
        <v>281</v>
      </c>
      <c r="C22" s="22">
        <f>SUM(C23:C29)</f>
        <v>22195</v>
      </c>
      <c r="D22" s="22">
        <f>SUM(D23:D29)</f>
        <v>70905</v>
      </c>
      <c r="E22" s="30">
        <f t="shared" si="1"/>
        <v>48710</v>
      </c>
      <c r="F22" s="23">
        <f t="shared" si="2"/>
        <v>2.1946384320792971</v>
      </c>
      <c r="G22" s="24">
        <f t="shared" si="3"/>
        <v>9.8879857268722553E-3</v>
      </c>
      <c r="H22" s="24">
        <f t="shared" si="4"/>
        <v>3.0951814851975135E-3</v>
      </c>
    </row>
    <row r="23" spans="1:8" ht="20.100000000000001" hidden="1" customHeight="1">
      <c r="A23" s="25">
        <v>50301</v>
      </c>
      <c r="B23" s="26" t="s">
        <v>282</v>
      </c>
      <c r="C23" s="27">
        <v>0</v>
      </c>
      <c r="D23" s="27">
        <v>0</v>
      </c>
      <c r="E23" s="31">
        <f t="shared" si="1"/>
        <v>0</v>
      </c>
      <c r="F23" s="28" t="e">
        <f t="shared" si="2"/>
        <v>#DIV/0!</v>
      </c>
      <c r="G23" s="29" t="str">
        <f t="shared" si="3"/>
        <v/>
      </c>
      <c r="H23" s="29" t="str">
        <f t="shared" si="4"/>
        <v/>
      </c>
    </row>
    <row r="24" spans="1:8" ht="20.100000000000001" customHeight="1">
      <c r="A24" s="25">
        <v>50302</v>
      </c>
      <c r="B24" s="26" t="s">
        <v>283</v>
      </c>
      <c r="C24" s="27">
        <v>21196</v>
      </c>
      <c r="D24" s="27">
        <v>69906</v>
      </c>
      <c r="E24" s="31">
        <f t="shared" si="1"/>
        <v>48710</v>
      </c>
      <c r="F24" s="28">
        <f t="shared" si="2"/>
        <v>2.29807510851104</v>
      </c>
      <c r="G24" s="29">
        <f t="shared" si="3"/>
        <v>1.0842022591578789E-2</v>
      </c>
      <c r="H24" s="29">
        <f t="shared" si="4"/>
        <v>3.2873789209953942E-3</v>
      </c>
    </row>
    <row r="25" spans="1:8" ht="20.100000000000001" hidden="1" customHeight="1">
      <c r="A25" s="25">
        <v>50303</v>
      </c>
      <c r="B25" s="26" t="s">
        <v>284</v>
      </c>
      <c r="C25" s="27">
        <v>0</v>
      </c>
      <c r="D25" s="27">
        <v>0</v>
      </c>
      <c r="E25" s="31">
        <f t="shared" si="1"/>
        <v>0</v>
      </c>
      <c r="F25" s="28" t="e">
        <f t="shared" si="2"/>
        <v>#DIV/0!</v>
      </c>
      <c r="G25" s="29" t="str">
        <f t="shared" si="3"/>
        <v/>
      </c>
      <c r="H25" s="29" t="str">
        <f t="shared" si="4"/>
        <v/>
      </c>
    </row>
    <row r="26" spans="1:8" ht="20.100000000000001" hidden="1" customHeight="1">
      <c r="A26" s="25">
        <v>50305</v>
      </c>
      <c r="B26" s="26" t="s">
        <v>285</v>
      </c>
      <c r="C26" s="27">
        <v>0</v>
      </c>
      <c r="D26" s="27">
        <v>0</v>
      </c>
      <c r="E26" s="31">
        <f t="shared" si="1"/>
        <v>0</v>
      </c>
      <c r="F26" s="28" t="e">
        <f t="shared" si="2"/>
        <v>#DIV/0!</v>
      </c>
      <c r="G26" s="29" t="str">
        <f t="shared" si="3"/>
        <v/>
      </c>
      <c r="H26" s="29" t="str">
        <f t="shared" si="4"/>
        <v/>
      </c>
    </row>
    <row r="27" spans="1:8" ht="20.100000000000001" hidden="1" customHeight="1">
      <c r="A27" s="25">
        <v>50306</v>
      </c>
      <c r="B27" s="26" t="s">
        <v>286</v>
      </c>
      <c r="C27" s="27">
        <v>252</v>
      </c>
      <c r="D27" s="27">
        <v>252</v>
      </c>
      <c r="E27" s="31">
        <f t="shared" si="1"/>
        <v>0</v>
      </c>
      <c r="F27" s="28">
        <f t="shared" si="2"/>
        <v>0</v>
      </c>
      <c r="G27" s="29">
        <f t="shared" si="3"/>
        <v>0</v>
      </c>
      <c r="H27" s="29">
        <f t="shared" si="4"/>
        <v>0</v>
      </c>
    </row>
    <row r="28" spans="1:8" ht="20.100000000000001" hidden="1" customHeight="1">
      <c r="A28" s="25">
        <v>50307</v>
      </c>
      <c r="B28" s="26" t="s">
        <v>287</v>
      </c>
      <c r="C28" s="27">
        <v>747</v>
      </c>
      <c r="D28" s="27">
        <v>747</v>
      </c>
      <c r="E28" s="31">
        <f t="shared" si="1"/>
        <v>0</v>
      </c>
      <c r="F28" s="28">
        <f t="shared" si="2"/>
        <v>0</v>
      </c>
      <c r="G28" s="29">
        <f t="shared" si="3"/>
        <v>0</v>
      </c>
      <c r="H28" s="29">
        <f t="shared" si="4"/>
        <v>0</v>
      </c>
    </row>
    <row r="29" spans="1:8" ht="20.100000000000001" hidden="1" customHeight="1">
      <c r="A29" s="25">
        <v>50399</v>
      </c>
      <c r="B29" s="26" t="s">
        <v>288</v>
      </c>
      <c r="C29" s="27">
        <v>0</v>
      </c>
      <c r="D29" s="27">
        <v>0</v>
      </c>
      <c r="E29" s="31">
        <f t="shared" si="1"/>
        <v>0</v>
      </c>
      <c r="F29" s="28" t="e">
        <f t="shared" si="2"/>
        <v>#DIV/0!</v>
      </c>
      <c r="G29" s="29" t="str">
        <f t="shared" si="3"/>
        <v/>
      </c>
      <c r="H29" s="29" t="str">
        <f t="shared" si="4"/>
        <v/>
      </c>
    </row>
    <row r="30" spans="1:8" ht="20.100000000000001" hidden="1" customHeight="1">
      <c r="A30" s="25">
        <v>504</v>
      </c>
      <c r="B30" s="21" t="s">
        <v>289</v>
      </c>
      <c r="C30" s="22">
        <f>SUM(C31:C36)</f>
        <v>0</v>
      </c>
      <c r="D30" s="22">
        <f t="shared" ref="D30" si="6">SUM(D31:D36)</f>
        <v>0</v>
      </c>
      <c r="E30" s="30">
        <f t="shared" si="1"/>
        <v>0</v>
      </c>
      <c r="F30" s="23" t="e">
        <f t="shared" si="2"/>
        <v>#DIV/0!</v>
      </c>
      <c r="G30" s="24" t="str">
        <f t="shared" si="3"/>
        <v/>
      </c>
      <c r="H30" s="24" t="str">
        <f t="shared" si="4"/>
        <v/>
      </c>
    </row>
    <row r="31" spans="1:8" ht="20.100000000000001" hidden="1" customHeight="1">
      <c r="A31" s="25">
        <v>50401</v>
      </c>
      <c r="B31" s="26" t="s">
        <v>282</v>
      </c>
      <c r="C31" s="27"/>
      <c r="D31" s="27"/>
      <c r="E31" s="31">
        <f t="shared" si="1"/>
        <v>0</v>
      </c>
      <c r="F31" s="28" t="e">
        <f t="shared" si="2"/>
        <v>#DIV/0!</v>
      </c>
      <c r="G31" s="29" t="str">
        <f t="shared" si="3"/>
        <v/>
      </c>
      <c r="H31" s="29" t="str">
        <f t="shared" si="4"/>
        <v/>
      </c>
    </row>
    <row r="32" spans="1:8" ht="20.100000000000001" hidden="1" customHeight="1">
      <c r="A32" s="25">
        <v>50402</v>
      </c>
      <c r="B32" s="26" t="s">
        <v>283</v>
      </c>
      <c r="C32" s="27"/>
      <c r="D32" s="27"/>
      <c r="E32" s="31">
        <f t="shared" si="1"/>
        <v>0</v>
      </c>
      <c r="F32" s="28" t="e">
        <f t="shared" si="2"/>
        <v>#DIV/0!</v>
      </c>
      <c r="G32" s="29" t="str">
        <f t="shared" si="3"/>
        <v/>
      </c>
      <c r="H32" s="29" t="str">
        <f t="shared" si="4"/>
        <v/>
      </c>
    </row>
    <row r="33" spans="1:8" ht="20.100000000000001" hidden="1" customHeight="1">
      <c r="A33" s="25">
        <v>50403</v>
      </c>
      <c r="B33" s="26" t="s">
        <v>284</v>
      </c>
      <c r="C33" s="27"/>
      <c r="D33" s="27"/>
      <c r="E33" s="31">
        <f t="shared" si="1"/>
        <v>0</v>
      </c>
      <c r="F33" s="28" t="e">
        <f t="shared" si="2"/>
        <v>#DIV/0!</v>
      </c>
      <c r="G33" s="29" t="str">
        <f t="shared" si="3"/>
        <v/>
      </c>
      <c r="H33" s="29" t="str">
        <f t="shared" si="4"/>
        <v/>
      </c>
    </row>
    <row r="34" spans="1:8" ht="20.100000000000001" hidden="1" customHeight="1">
      <c r="A34" s="25">
        <v>50404</v>
      </c>
      <c r="B34" s="26" t="s">
        <v>286</v>
      </c>
      <c r="C34" s="27"/>
      <c r="D34" s="27"/>
      <c r="E34" s="31">
        <f t="shared" si="1"/>
        <v>0</v>
      </c>
      <c r="F34" s="28" t="e">
        <f t="shared" si="2"/>
        <v>#DIV/0!</v>
      </c>
      <c r="G34" s="29" t="str">
        <f t="shared" si="3"/>
        <v/>
      </c>
      <c r="H34" s="29" t="str">
        <f t="shared" si="4"/>
        <v/>
      </c>
    </row>
    <row r="35" spans="1:8" ht="20.100000000000001" hidden="1" customHeight="1">
      <c r="A35" s="25">
        <v>50405</v>
      </c>
      <c r="B35" s="26" t="s">
        <v>287</v>
      </c>
      <c r="C35" s="27"/>
      <c r="D35" s="27"/>
      <c r="E35" s="31">
        <f t="shared" si="1"/>
        <v>0</v>
      </c>
      <c r="F35" s="28" t="e">
        <f t="shared" si="2"/>
        <v>#DIV/0!</v>
      </c>
      <c r="G35" s="29" t="str">
        <f t="shared" si="3"/>
        <v/>
      </c>
      <c r="H35" s="29" t="str">
        <f t="shared" si="4"/>
        <v/>
      </c>
    </row>
    <row r="36" spans="1:8" ht="20.100000000000001" hidden="1" customHeight="1">
      <c r="A36" s="25">
        <v>50499</v>
      </c>
      <c r="B36" s="26" t="s">
        <v>288</v>
      </c>
      <c r="C36" s="27"/>
      <c r="D36" s="27"/>
      <c r="E36" s="31">
        <f t="shared" si="1"/>
        <v>0</v>
      </c>
      <c r="F36" s="28" t="e">
        <f t="shared" si="2"/>
        <v>#DIV/0!</v>
      </c>
      <c r="G36" s="29" t="str">
        <f t="shared" si="3"/>
        <v/>
      </c>
      <c r="H36" s="29" t="str">
        <f t="shared" si="4"/>
        <v/>
      </c>
    </row>
    <row r="37" spans="1:8" ht="20.100000000000001" hidden="1" customHeight="1">
      <c r="A37" s="25">
        <v>505</v>
      </c>
      <c r="B37" s="21" t="s">
        <v>290</v>
      </c>
      <c r="C37" s="22">
        <f>SUM(C38:C40)</f>
        <v>59913</v>
      </c>
      <c r="D37" s="22">
        <f t="shared" ref="D37" si="7">SUM(D38:D40)</f>
        <v>59913</v>
      </c>
      <c r="E37" s="30">
        <f t="shared" si="1"/>
        <v>0</v>
      </c>
      <c r="F37" s="23">
        <f t="shared" si="2"/>
        <v>0</v>
      </c>
      <c r="G37" s="24">
        <f t="shared" si="3"/>
        <v>0</v>
      </c>
      <c r="H37" s="24">
        <f t="shared" si="4"/>
        <v>0</v>
      </c>
    </row>
    <row r="38" spans="1:8" ht="20.100000000000001" hidden="1" customHeight="1">
      <c r="A38" s="25">
        <v>50501</v>
      </c>
      <c r="B38" s="26" t="s">
        <v>291</v>
      </c>
      <c r="C38" s="27">
        <v>53345</v>
      </c>
      <c r="D38" s="27">
        <v>53345</v>
      </c>
      <c r="E38" s="31">
        <f t="shared" si="1"/>
        <v>0</v>
      </c>
      <c r="F38" s="28">
        <f t="shared" si="2"/>
        <v>0</v>
      </c>
      <c r="G38" s="29">
        <f t="shared" si="3"/>
        <v>0</v>
      </c>
      <c r="H38" s="29">
        <f t="shared" si="4"/>
        <v>0</v>
      </c>
    </row>
    <row r="39" spans="1:8" ht="20.100000000000001" hidden="1" customHeight="1">
      <c r="A39" s="25">
        <v>50502</v>
      </c>
      <c r="B39" s="26" t="s">
        <v>292</v>
      </c>
      <c r="C39" s="27">
        <v>6568</v>
      </c>
      <c r="D39" s="27">
        <v>6568</v>
      </c>
      <c r="E39" s="31">
        <f t="shared" si="1"/>
        <v>0</v>
      </c>
      <c r="F39" s="28">
        <f t="shared" si="2"/>
        <v>0</v>
      </c>
      <c r="G39" s="29">
        <f t="shared" si="3"/>
        <v>0</v>
      </c>
      <c r="H39" s="29">
        <f t="shared" si="4"/>
        <v>0</v>
      </c>
    </row>
    <row r="40" spans="1:8" ht="20.100000000000001" hidden="1" customHeight="1">
      <c r="A40" s="25">
        <v>50599</v>
      </c>
      <c r="B40" s="26" t="s">
        <v>293</v>
      </c>
      <c r="C40" s="27">
        <v>0</v>
      </c>
      <c r="D40" s="27">
        <v>0</v>
      </c>
      <c r="E40" s="31">
        <f t="shared" si="1"/>
        <v>0</v>
      </c>
      <c r="F40" s="28" t="e">
        <f t="shared" si="2"/>
        <v>#DIV/0!</v>
      </c>
      <c r="G40" s="29" t="str">
        <f t="shared" si="3"/>
        <v/>
      </c>
      <c r="H40" s="29" t="str">
        <f t="shared" si="4"/>
        <v/>
      </c>
    </row>
    <row r="41" spans="1:8" ht="20.100000000000001" customHeight="1">
      <c r="A41" s="25">
        <v>506</v>
      </c>
      <c r="B41" s="21" t="s">
        <v>294</v>
      </c>
      <c r="C41" s="22">
        <f>SUM(C42:C43)</f>
        <v>365</v>
      </c>
      <c r="D41" s="22">
        <f>SUM(D42:D43)</f>
        <v>424</v>
      </c>
      <c r="E41" s="30">
        <f t="shared" si="1"/>
        <v>59</v>
      </c>
      <c r="F41" s="23">
        <f t="shared" si="2"/>
        <v>0.16164383561643836</v>
      </c>
      <c r="G41" s="24">
        <f t="shared" si="3"/>
        <v>4.4285982360668046E-2</v>
      </c>
      <c r="H41" s="24">
        <f t="shared" si="4"/>
        <v>3.8123546135952445E-2</v>
      </c>
    </row>
    <row r="42" spans="1:8" ht="20.100000000000001" customHeight="1">
      <c r="A42" s="25">
        <v>50601</v>
      </c>
      <c r="B42" s="26" t="s">
        <v>295</v>
      </c>
      <c r="C42" s="27">
        <v>365</v>
      </c>
      <c r="D42" s="27">
        <v>424</v>
      </c>
      <c r="E42" s="31">
        <f t="shared" si="1"/>
        <v>59</v>
      </c>
      <c r="F42" s="28">
        <f t="shared" si="2"/>
        <v>0.16164383561643836</v>
      </c>
      <c r="G42" s="29">
        <f t="shared" si="3"/>
        <v>4.4285982360668046E-2</v>
      </c>
      <c r="H42" s="29">
        <f t="shared" si="4"/>
        <v>3.8123546135952445E-2</v>
      </c>
    </row>
    <row r="43" spans="1:8" ht="20.100000000000001" hidden="1" customHeight="1">
      <c r="A43" s="25">
        <v>50602</v>
      </c>
      <c r="B43" s="26" t="s">
        <v>296</v>
      </c>
      <c r="C43" s="27"/>
      <c r="D43" s="45"/>
      <c r="E43" s="31">
        <f t="shared" si="1"/>
        <v>0</v>
      </c>
      <c r="F43" s="28" t="e">
        <f t="shared" si="2"/>
        <v>#DIV/0!</v>
      </c>
      <c r="G43" s="29" t="str">
        <f t="shared" si="3"/>
        <v/>
      </c>
      <c r="H43" s="29" t="str">
        <f t="shared" si="4"/>
        <v/>
      </c>
    </row>
    <row r="44" spans="1:8" ht="20.100000000000001" hidden="1" customHeight="1">
      <c r="A44" s="25">
        <v>507</v>
      </c>
      <c r="B44" s="21" t="s">
        <v>297</v>
      </c>
      <c r="C44" s="22">
        <f>SUM(C45:C47)</f>
        <v>31623</v>
      </c>
      <c r="D44" s="46">
        <f t="shared" ref="D44" si="8">SUM(D45:D47)</f>
        <v>31623</v>
      </c>
      <c r="E44" s="30">
        <f t="shared" si="1"/>
        <v>0</v>
      </c>
      <c r="F44" s="28">
        <f t="shared" si="2"/>
        <v>0</v>
      </c>
      <c r="G44" s="24">
        <f t="shared" si="3"/>
        <v>0</v>
      </c>
      <c r="H44" s="24">
        <f t="shared" si="4"/>
        <v>0</v>
      </c>
    </row>
    <row r="45" spans="1:8" ht="20.100000000000001" hidden="1" customHeight="1">
      <c r="A45" s="25">
        <v>50701</v>
      </c>
      <c r="B45" s="26" t="s">
        <v>298</v>
      </c>
      <c r="C45" s="27"/>
      <c r="D45" s="45"/>
      <c r="E45" s="31">
        <f t="shared" si="1"/>
        <v>0</v>
      </c>
      <c r="F45" s="28" t="e">
        <f t="shared" si="2"/>
        <v>#DIV/0!</v>
      </c>
      <c r="G45" s="27"/>
      <c r="H45" s="27">
        <v>374294</v>
      </c>
    </row>
    <row r="46" spans="1:8" ht="20.100000000000001" hidden="1" customHeight="1">
      <c r="A46" s="25">
        <v>50702</v>
      </c>
      <c r="B46" s="26" t="s">
        <v>299</v>
      </c>
      <c r="C46" s="27">
        <v>4330</v>
      </c>
      <c r="D46" s="27">
        <v>4330</v>
      </c>
      <c r="E46" s="31">
        <f t="shared" si="1"/>
        <v>0</v>
      </c>
      <c r="F46" s="28">
        <f t="shared" si="2"/>
        <v>0</v>
      </c>
      <c r="G46" s="27"/>
      <c r="H46" s="27">
        <v>8701</v>
      </c>
    </row>
    <row r="47" spans="1:8" ht="20.100000000000001" hidden="1" customHeight="1">
      <c r="A47" s="25">
        <v>50799</v>
      </c>
      <c r="B47" s="26" t="s">
        <v>300</v>
      </c>
      <c r="C47" s="27">
        <v>27293</v>
      </c>
      <c r="D47" s="27">
        <v>27293</v>
      </c>
      <c r="E47" s="31">
        <f t="shared" si="1"/>
        <v>0</v>
      </c>
      <c r="F47" s="28">
        <f t="shared" si="2"/>
        <v>0</v>
      </c>
      <c r="G47" s="27"/>
      <c r="H47" s="27">
        <v>194496</v>
      </c>
    </row>
    <row r="48" spans="1:8" ht="20.100000000000001" hidden="1" customHeight="1">
      <c r="A48" s="25">
        <v>508</v>
      </c>
      <c r="B48" s="21" t="s">
        <v>301</v>
      </c>
      <c r="C48" s="22">
        <f>SUM(C49:C50)</f>
        <v>0</v>
      </c>
      <c r="D48" s="46">
        <f t="shared" ref="D48" si="9">SUM(D49:D50)</f>
        <v>0</v>
      </c>
      <c r="E48" s="30">
        <f t="shared" si="1"/>
        <v>0</v>
      </c>
      <c r="F48" s="28" t="e">
        <f t="shared" si="2"/>
        <v>#DIV/0!</v>
      </c>
      <c r="G48" s="24" t="str">
        <f t="shared" si="3"/>
        <v/>
      </c>
      <c r="H48" s="24" t="str">
        <f t="shared" si="4"/>
        <v/>
      </c>
    </row>
    <row r="49" spans="1:8" ht="20.100000000000001" hidden="1" customHeight="1">
      <c r="A49" s="25">
        <v>50801</v>
      </c>
      <c r="B49" s="26" t="s">
        <v>302</v>
      </c>
      <c r="C49" s="27"/>
      <c r="D49" s="45"/>
      <c r="E49" s="31">
        <f t="shared" si="1"/>
        <v>0</v>
      </c>
      <c r="F49" s="28" t="e">
        <f t="shared" si="2"/>
        <v>#DIV/0!</v>
      </c>
      <c r="G49" s="27"/>
      <c r="H49" s="27">
        <v>125339</v>
      </c>
    </row>
    <row r="50" spans="1:8" ht="20.100000000000001" hidden="1" customHeight="1">
      <c r="A50" s="25">
        <v>50802</v>
      </c>
      <c r="B50" s="26" t="s">
        <v>303</v>
      </c>
      <c r="C50" s="27"/>
      <c r="D50" s="45"/>
      <c r="E50" s="31">
        <f t="shared" si="1"/>
        <v>0</v>
      </c>
      <c r="F50" s="28" t="e">
        <f t="shared" si="2"/>
        <v>#DIV/0!</v>
      </c>
      <c r="G50" s="27"/>
      <c r="H50" s="27">
        <v>535</v>
      </c>
    </row>
    <row r="51" spans="1:8" ht="20.100000000000001" hidden="1" customHeight="1">
      <c r="A51" s="25">
        <v>509</v>
      </c>
      <c r="B51" s="21" t="s">
        <v>304</v>
      </c>
      <c r="C51" s="22">
        <f>SUM(C52:C56)</f>
        <v>8983</v>
      </c>
      <c r="D51" s="46">
        <f t="shared" ref="D51" si="10">SUM(D52:D56)</f>
        <v>8983</v>
      </c>
      <c r="E51" s="30">
        <f t="shared" si="1"/>
        <v>0</v>
      </c>
      <c r="F51" s="28">
        <f t="shared" si="2"/>
        <v>0</v>
      </c>
      <c r="G51" s="24">
        <f t="shared" si="3"/>
        <v>0</v>
      </c>
      <c r="H51" s="24">
        <f t="shared" si="4"/>
        <v>0</v>
      </c>
    </row>
    <row r="52" spans="1:8" ht="20.100000000000001" hidden="1" customHeight="1">
      <c r="A52" s="25">
        <v>50901</v>
      </c>
      <c r="B52" s="26" t="s">
        <v>305</v>
      </c>
      <c r="C52" s="27">
        <v>1737</v>
      </c>
      <c r="D52" s="27">
        <v>1737</v>
      </c>
      <c r="E52" s="31">
        <f t="shared" si="1"/>
        <v>0</v>
      </c>
      <c r="F52" s="28">
        <f t="shared" si="2"/>
        <v>0</v>
      </c>
      <c r="G52" s="29">
        <f t="shared" si="3"/>
        <v>0</v>
      </c>
      <c r="H52" s="29">
        <f t="shared" si="4"/>
        <v>0</v>
      </c>
    </row>
    <row r="53" spans="1:8" ht="20.100000000000001" hidden="1" customHeight="1">
      <c r="A53" s="25">
        <v>50902</v>
      </c>
      <c r="B53" s="26" t="s">
        <v>306</v>
      </c>
      <c r="C53" s="27">
        <v>6</v>
      </c>
      <c r="D53" s="27">
        <v>6</v>
      </c>
      <c r="E53" s="31">
        <f t="shared" si="1"/>
        <v>0</v>
      </c>
      <c r="F53" s="28">
        <f t="shared" si="2"/>
        <v>0</v>
      </c>
      <c r="G53" s="29">
        <f t="shared" si="3"/>
        <v>0</v>
      </c>
      <c r="H53" s="29">
        <f t="shared" si="4"/>
        <v>0</v>
      </c>
    </row>
    <row r="54" spans="1:8" ht="20.100000000000001" hidden="1" customHeight="1">
      <c r="A54" s="25">
        <v>50903</v>
      </c>
      <c r="B54" s="26" t="s">
        <v>307</v>
      </c>
      <c r="C54" s="27">
        <v>0</v>
      </c>
      <c r="D54" s="27">
        <v>0</v>
      </c>
      <c r="E54" s="31">
        <f t="shared" si="1"/>
        <v>0</v>
      </c>
      <c r="F54" s="28" t="e">
        <f t="shared" si="2"/>
        <v>#DIV/0!</v>
      </c>
      <c r="G54" s="29" t="str">
        <f t="shared" si="3"/>
        <v/>
      </c>
      <c r="H54" s="29" t="str">
        <f t="shared" si="4"/>
        <v/>
      </c>
    </row>
    <row r="55" spans="1:8" ht="20.100000000000001" hidden="1" customHeight="1">
      <c r="A55" s="25">
        <v>50905</v>
      </c>
      <c r="B55" s="26" t="s">
        <v>308</v>
      </c>
      <c r="C55" s="27">
        <v>431</v>
      </c>
      <c r="D55" s="27">
        <v>431</v>
      </c>
      <c r="E55" s="31">
        <f t="shared" si="1"/>
        <v>0</v>
      </c>
      <c r="F55" s="28">
        <f t="shared" si="2"/>
        <v>0</v>
      </c>
      <c r="G55" s="29">
        <f t="shared" si="3"/>
        <v>0</v>
      </c>
      <c r="H55" s="29">
        <f t="shared" si="4"/>
        <v>0</v>
      </c>
    </row>
    <row r="56" spans="1:8" ht="20.100000000000001" hidden="1" customHeight="1">
      <c r="A56" s="25">
        <v>50999</v>
      </c>
      <c r="B56" s="26" t="s">
        <v>309</v>
      </c>
      <c r="C56" s="27">
        <v>6809</v>
      </c>
      <c r="D56" s="27">
        <v>6809</v>
      </c>
      <c r="E56" s="31">
        <f t="shared" si="1"/>
        <v>0</v>
      </c>
      <c r="F56" s="28">
        <f t="shared" si="2"/>
        <v>0</v>
      </c>
      <c r="G56" s="29">
        <f t="shared" si="3"/>
        <v>0</v>
      </c>
      <c r="H56" s="29">
        <f t="shared" si="4"/>
        <v>0</v>
      </c>
    </row>
    <row r="57" spans="1:8" ht="20.100000000000001" hidden="1" customHeight="1">
      <c r="A57" s="25">
        <v>510</v>
      </c>
      <c r="B57" s="21" t="s">
        <v>310</v>
      </c>
      <c r="C57" s="22">
        <f>SUM(C58:C59)</f>
        <v>1273</v>
      </c>
      <c r="D57" s="46">
        <f t="shared" ref="D57" si="11">SUM(D58:D59)</f>
        <v>1273</v>
      </c>
      <c r="E57" s="30">
        <f t="shared" si="1"/>
        <v>0</v>
      </c>
      <c r="F57" s="28">
        <f t="shared" si="2"/>
        <v>0</v>
      </c>
      <c r="G57" s="24">
        <f t="shared" si="3"/>
        <v>0</v>
      </c>
      <c r="H57" s="24">
        <f t="shared" si="4"/>
        <v>0</v>
      </c>
    </row>
    <row r="58" spans="1:8" ht="20.100000000000001" hidden="1" customHeight="1">
      <c r="A58" s="25">
        <v>51002</v>
      </c>
      <c r="B58" s="26" t="s">
        <v>311</v>
      </c>
      <c r="C58" s="27">
        <v>1273</v>
      </c>
      <c r="D58" s="27">
        <v>1273</v>
      </c>
      <c r="E58" s="31">
        <f t="shared" si="1"/>
        <v>0</v>
      </c>
      <c r="F58" s="28">
        <f t="shared" si="2"/>
        <v>0</v>
      </c>
      <c r="G58" s="29">
        <f t="shared" si="3"/>
        <v>0</v>
      </c>
      <c r="H58" s="29">
        <f t="shared" si="4"/>
        <v>0</v>
      </c>
    </row>
    <row r="59" spans="1:8" ht="20.100000000000001" hidden="1" customHeight="1">
      <c r="A59" s="25">
        <v>51003</v>
      </c>
      <c r="B59" s="26" t="s">
        <v>312</v>
      </c>
      <c r="C59" s="27"/>
      <c r="D59" s="45"/>
      <c r="E59" s="31">
        <f t="shared" si="1"/>
        <v>0</v>
      </c>
      <c r="F59" s="28" t="e">
        <f t="shared" si="2"/>
        <v>#DIV/0!</v>
      </c>
      <c r="G59" s="29" t="str">
        <f t="shared" si="3"/>
        <v/>
      </c>
      <c r="H59" s="29" t="str">
        <f t="shared" si="4"/>
        <v/>
      </c>
    </row>
    <row r="60" spans="1:8" ht="20.100000000000001" hidden="1" customHeight="1">
      <c r="A60" s="25">
        <v>511</v>
      </c>
      <c r="B60" s="21" t="s">
        <v>313</v>
      </c>
      <c r="C60" s="22">
        <f>SUM(C61:C64)</f>
        <v>1510</v>
      </c>
      <c r="D60" s="46">
        <f t="shared" ref="D60" si="12">SUM(D61:D64)</f>
        <v>1510</v>
      </c>
      <c r="E60" s="30">
        <f t="shared" si="1"/>
        <v>0</v>
      </c>
      <c r="F60" s="28">
        <f t="shared" si="2"/>
        <v>0</v>
      </c>
      <c r="G60" s="24">
        <f t="shared" si="3"/>
        <v>0</v>
      </c>
      <c r="H60" s="24">
        <f t="shared" si="4"/>
        <v>0</v>
      </c>
    </row>
    <row r="61" spans="1:8" ht="20.100000000000001" hidden="1" customHeight="1">
      <c r="A61" s="25">
        <v>51101</v>
      </c>
      <c r="B61" s="26" t="s">
        <v>314</v>
      </c>
      <c r="C61" s="27">
        <v>1510</v>
      </c>
      <c r="D61" s="27">
        <v>1510</v>
      </c>
      <c r="E61" s="31">
        <f t="shared" si="1"/>
        <v>0</v>
      </c>
      <c r="F61" s="28">
        <f t="shared" si="2"/>
        <v>0</v>
      </c>
      <c r="G61" s="29">
        <f t="shared" si="3"/>
        <v>0</v>
      </c>
      <c r="H61" s="29">
        <f t="shared" si="4"/>
        <v>0</v>
      </c>
    </row>
    <row r="62" spans="1:8" ht="20.100000000000001" hidden="1" customHeight="1">
      <c r="A62" s="25">
        <v>51102</v>
      </c>
      <c r="B62" s="26" t="s">
        <v>315</v>
      </c>
      <c r="C62" s="27"/>
      <c r="D62" s="27"/>
      <c r="E62" s="31">
        <f t="shared" si="1"/>
        <v>0</v>
      </c>
      <c r="F62" s="28" t="e">
        <f t="shared" si="2"/>
        <v>#DIV/0!</v>
      </c>
      <c r="G62" s="29" t="str">
        <f t="shared" si="3"/>
        <v/>
      </c>
      <c r="H62" s="29" t="str">
        <f t="shared" si="4"/>
        <v/>
      </c>
    </row>
    <row r="63" spans="1:8" ht="20.100000000000001" hidden="1" customHeight="1">
      <c r="A63" s="25">
        <v>51103</v>
      </c>
      <c r="B63" s="26" t="s">
        <v>316</v>
      </c>
      <c r="C63" s="27"/>
      <c r="D63" s="27"/>
      <c r="E63" s="31">
        <f t="shared" si="1"/>
        <v>0</v>
      </c>
      <c r="F63" s="28" t="e">
        <f t="shared" si="2"/>
        <v>#DIV/0!</v>
      </c>
      <c r="G63" s="29" t="str">
        <f t="shared" si="3"/>
        <v/>
      </c>
      <c r="H63" s="29" t="str">
        <f t="shared" si="4"/>
        <v/>
      </c>
    </row>
    <row r="64" spans="1:8" ht="20.100000000000001" hidden="1" customHeight="1">
      <c r="A64" s="25">
        <v>51104</v>
      </c>
      <c r="B64" s="26" t="s">
        <v>317</v>
      </c>
      <c r="C64" s="27"/>
      <c r="D64" s="27"/>
      <c r="E64" s="31">
        <f t="shared" si="1"/>
        <v>0</v>
      </c>
      <c r="F64" s="28" t="e">
        <f t="shared" si="2"/>
        <v>#DIV/0!</v>
      </c>
      <c r="G64" s="29" t="str">
        <f t="shared" si="3"/>
        <v/>
      </c>
      <c r="H64" s="29" t="str">
        <f t="shared" si="4"/>
        <v/>
      </c>
    </row>
    <row r="65" spans="1:8" s="48" customFormat="1" ht="18.75" customHeight="1">
      <c r="A65" s="20">
        <v>512</v>
      </c>
      <c r="B65" s="21" t="s">
        <v>45</v>
      </c>
      <c r="C65" s="22">
        <v>990</v>
      </c>
      <c r="D65" s="46">
        <v>10690</v>
      </c>
      <c r="E65" s="47">
        <f t="shared" si="1"/>
        <v>9700</v>
      </c>
      <c r="F65" s="28">
        <f t="shared" si="2"/>
        <v>9.7979797979797976</v>
      </c>
      <c r="G65" s="24"/>
      <c r="H65" s="24"/>
    </row>
    <row r="66" spans="1:8" ht="20.100000000000001" hidden="1" customHeight="1">
      <c r="A66" s="25">
        <v>514</v>
      </c>
      <c r="B66" s="21" t="s">
        <v>328</v>
      </c>
      <c r="C66" s="22">
        <f t="shared" ref="C66:D66" si="13">SUM(C67:C68)</f>
        <v>2000</v>
      </c>
      <c r="D66" s="46">
        <f t="shared" si="13"/>
        <v>2000</v>
      </c>
      <c r="E66" s="47">
        <f t="shared" si="1"/>
        <v>0</v>
      </c>
      <c r="F66" s="28">
        <f t="shared" si="2"/>
        <v>0</v>
      </c>
      <c r="G66" s="24">
        <f>IF(C66=0,"",F66/C66*100)</f>
        <v>0</v>
      </c>
      <c r="H66" s="24">
        <f>IF(D66=0,"",F66/D66*100)</f>
        <v>0</v>
      </c>
    </row>
    <row r="67" spans="1:8" ht="20.100000000000001" hidden="1" customHeight="1">
      <c r="A67" s="25">
        <v>51401</v>
      </c>
      <c r="B67" s="26" t="s">
        <v>329</v>
      </c>
      <c r="C67" s="27">
        <v>2000</v>
      </c>
      <c r="D67" s="45">
        <v>2000</v>
      </c>
      <c r="E67" s="50">
        <f t="shared" si="1"/>
        <v>0</v>
      </c>
      <c r="F67" s="28">
        <f t="shared" si="2"/>
        <v>0</v>
      </c>
      <c r="G67" s="29">
        <f>IF(C67=0,"",F67/C67*100)</f>
        <v>0</v>
      </c>
      <c r="H67" s="29">
        <f>IF(D67=0,"",F67/D67*100)</f>
        <v>0</v>
      </c>
    </row>
    <row r="68" spans="1:8" ht="20.100000000000001" hidden="1" customHeight="1">
      <c r="A68" s="25">
        <v>51402</v>
      </c>
      <c r="B68" s="26" t="s">
        <v>330</v>
      </c>
      <c r="C68" s="27"/>
      <c r="D68" s="45"/>
      <c r="E68" s="50">
        <f t="shared" si="1"/>
        <v>0</v>
      </c>
      <c r="F68" s="28" t="e">
        <f t="shared" si="2"/>
        <v>#DIV/0!</v>
      </c>
      <c r="G68" s="29" t="str">
        <f>IF(C68=0,"",F68/C68*100)</f>
        <v/>
      </c>
      <c r="H68" s="29" t="str">
        <f>IF(D68=0,"",F68/D68*100)</f>
        <v/>
      </c>
    </row>
    <row r="69" spans="1:8" ht="20.100000000000001" hidden="1" customHeight="1">
      <c r="A69" s="20">
        <v>599</v>
      </c>
      <c r="B69" s="21" t="s">
        <v>318</v>
      </c>
      <c r="C69" s="22">
        <f>SUM(C70:C73)</f>
        <v>1500</v>
      </c>
      <c r="D69" s="46">
        <f t="shared" ref="D69" si="14">SUM(D70:D73)</f>
        <v>1500</v>
      </c>
      <c r="E69" s="47">
        <f t="shared" si="1"/>
        <v>0</v>
      </c>
      <c r="F69" s="28">
        <f t="shared" si="2"/>
        <v>0</v>
      </c>
      <c r="G69" s="24">
        <f>IF(C69=0,"",F69/C69*100)</f>
        <v>0</v>
      </c>
      <c r="H69" s="24">
        <f>IF(D69=0,"",F69/D69*100)</f>
        <v>0</v>
      </c>
    </row>
    <row r="70" spans="1:8" ht="20.100000000000001" hidden="1" customHeight="1">
      <c r="A70" s="25">
        <v>59906</v>
      </c>
      <c r="B70" s="26" t="s">
        <v>319</v>
      </c>
      <c r="C70" s="27"/>
      <c r="D70" s="45"/>
      <c r="E70" s="50">
        <f>D70-C70</f>
        <v>0</v>
      </c>
      <c r="F70" s="28" t="e">
        <f t="shared" ref="F70:F76" si="15">E70/C70</f>
        <v>#DIV/0!</v>
      </c>
      <c r="G70" s="29" t="str">
        <f>IF(C70=0,"",F70/C70*100)</f>
        <v/>
      </c>
      <c r="H70" s="29" t="str">
        <f>IF(D70=0,"",F70/D70*100)</f>
        <v/>
      </c>
    </row>
    <row r="71" spans="1:8" ht="20.100000000000001" hidden="1" customHeight="1">
      <c r="A71" s="25">
        <v>59907</v>
      </c>
      <c r="B71" s="26" t="s">
        <v>320</v>
      </c>
      <c r="C71" s="27"/>
      <c r="D71" s="45"/>
      <c r="E71" s="50">
        <f t="shared" ref="E71:E76" si="16">D71-C71</f>
        <v>0</v>
      </c>
      <c r="F71" s="28" t="e">
        <f t="shared" si="15"/>
        <v>#DIV/0!</v>
      </c>
      <c r="G71" s="29" t="str">
        <f t="shared" ref="G71:G73" si="17">IF(C71=0,"",F71/C71*100)</f>
        <v/>
      </c>
      <c r="H71" s="29" t="str">
        <f t="shared" ref="H71:H73" si="18">IF(D71=0,"",F71/D71*100)</f>
        <v/>
      </c>
    </row>
    <row r="72" spans="1:8" ht="20.100000000000001" hidden="1" customHeight="1">
      <c r="A72" s="25">
        <v>59908</v>
      </c>
      <c r="B72" s="26" t="s">
        <v>321</v>
      </c>
      <c r="C72" s="27"/>
      <c r="D72" s="45"/>
      <c r="E72" s="50">
        <f t="shared" si="16"/>
        <v>0</v>
      </c>
      <c r="F72" s="28" t="e">
        <f t="shared" si="15"/>
        <v>#DIV/0!</v>
      </c>
      <c r="G72" s="29" t="str">
        <f t="shared" si="17"/>
        <v/>
      </c>
      <c r="H72" s="29" t="str">
        <f t="shared" si="18"/>
        <v/>
      </c>
    </row>
    <row r="73" spans="1:8" ht="20.100000000000001" hidden="1" customHeight="1">
      <c r="A73" s="25">
        <v>59999</v>
      </c>
      <c r="B73" s="26" t="s">
        <v>322</v>
      </c>
      <c r="C73" s="27">
        <v>1500</v>
      </c>
      <c r="D73" s="45">
        <v>1500</v>
      </c>
      <c r="E73" s="50">
        <f t="shared" si="16"/>
        <v>0</v>
      </c>
      <c r="F73" s="28">
        <f t="shared" si="15"/>
        <v>0</v>
      </c>
      <c r="G73" s="29">
        <f t="shared" si="17"/>
        <v>0</v>
      </c>
      <c r="H73" s="29">
        <f t="shared" si="18"/>
        <v>0</v>
      </c>
    </row>
    <row r="74" spans="1:8" s="48" customFormat="1" ht="20.100000000000001" hidden="1" customHeight="1">
      <c r="A74" s="20">
        <v>513</v>
      </c>
      <c r="B74" s="21" t="s">
        <v>29</v>
      </c>
      <c r="C74" s="22">
        <v>13865</v>
      </c>
      <c r="D74" s="22">
        <v>13865</v>
      </c>
      <c r="E74" s="50">
        <f t="shared" si="16"/>
        <v>0</v>
      </c>
      <c r="F74" s="28">
        <f t="shared" si="15"/>
        <v>0</v>
      </c>
      <c r="G74" s="51"/>
      <c r="H74" s="51"/>
    </row>
    <row r="75" spans="1:8" ht="20.100000000000001" hidden="1" customHeight="1">
      <c r="A75" s="52"/>
      <c r="B75" s="20" t="s">
        <v>338</v>
      </c>
      <c r="C75" s="22">
        <v>179</v>
      </c>
      <c r="D75" s="46">
        <v>179</v>
      </c>
      <c r="E75" s="50">
        <f t="shared" si="16"/>
        <v>0</v>
      </c>
      <c r="F75" s="28">
        <f t="shared" si="15"/>
        <v>0</v>
      </c>
      <c r="G75" s="13"/>
      <c r="H75" s="13"/>
    </row>
    <row r="76" spans="1:8" ht="20.100000000000001" customHeight="1">
      <c r="A76" s="25">
        <v>51201</v>
      </c>
      <c r="B76" s="26" t="s">
        <v>331</v>
      </c>
      <c r="C76" s="27">
        <v>990</v>
      </c>
      <c r="D76" s="27">
        <v>10690</v>
      </c>
      <c r="E76" s="50">
        <f t="shared" si="16"/>
        <v>9700</v>
      </c>
      <c r="F76" s="28">
        <f t="shared" si="15"/>
        <v>9.7979797979797976</v>
      </c>
      <c r="G76" s="13"/>
      <c r="H76" s="13"/>
    </row>
    <row r="77" spans="1:8" ht="20.100000000000001" customHeight="1">
      <c r="A77" s="177" t="s">
        <v>332</v>
      </c>
      <c r="B77" s="178"/>
      <c r="C77" s="22">
        <f>C6+C11+C22+C30+C37+C41+C44+C48+C51+C57+C60+C66+C69+C74+C75+C65</f>
        <v>210701</v>
      </c>
      <c r="D77" s="46">
        <f>D6+D11+D22+D30+D37+D41+D44+D48+D51+D57+D60+D66+D69+D74+D75+D65</f>
        <v>269170</v>
      </c>
      <c r="E77" s="47">
        <f>D77-C77</f>
        <v>58469</v>
      </c>
      <c r="F77" s="49">
        <f>E77/C77</f>
        <v>0.27749749645231869</v>
      </c>
      <c r="G77" s="13"/>
      <c r="H77" s="13"/>
    </row>
  </sheetData>
  <mergeCells count="8">
    <mergeCell ref="E4:F4"/>
    <mergeCell ref="A1:F1"/>
    <mergeCell ref="A77:B77"/>
    <mergeCell ref="A4:A5"/>
    <mergeCell ref="B4:B5"/>
    <mergeCell ref="C4:C5"/>
    <mergeCell ref="D4:D5"/>
    <mergeCell ref="A2:F2"/>
  </mergeCells>
  <phoneticPr fontId="103" type="noConversion"/>
  <printOptions horizontalCentered="1"/>
  <pageMargins left="0.27559055118110237" right="0.35433070866141736" top="0.74803149606299213" bottom="0.74803149606299213" header="0.31496062992125984" footer="0.31496062992125984"/>
  <pageSetup paperSize="9" firstPageNumber="2" fitToHeight="0" orientation="landscape" useFirstPageNumber="1" r:id="rId1"/>
  <headerFooter scaleWithDoc="0">
    <oddFooter>第 &amp;P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FF00"/>
    <pageSetUpPr fitToPage="1"/>
  </sheetPr>
  <dimension ref="A1:K232"/>
  <sheetViews>
    <sheetView showZeros="0" workbookViewId="0">
      <pane ySplit="5" topLeftCell="A194" activePane="bottomLeft" state="frozen"/>
      <selection activeCell="E83" sqref="E83"/>
      <selection pane="bottomLeft" activeCell="G249" sqref="G249"/>
    </sheetView>
  </sheetViews>
  <sheetFormatPr defaultColWidth="9" defaultRowHeight="13.5"/>
  <cols>
    <col min="1" max="1" width="23.25" style="6" customWidth="1"/>
    <col min="2" max="3" width="10.625" style="6" customWidth="1"/>
    <col min="4" max="4" width="10.375" style="6" customWidth="1"/>
    <col min="5" max="5" width="9.5" style="6" customWidth="1"/>
    <col min="6" max="6" width="9" style="6" hidden="1" customWidth="1"/>
    <col min="7" max="7" width="27.625" style="6" customWidth="1"/>
    <col min="8" max="10" width="11.25" style="6" customWidth="1"/>
    <col min="11" max="11" width="9.75" style="6" customWidth="1"/>
    <col min="12" max="16384" width="9" style="6"/>
  </cols>
  <sheetData>
    <row r="1" spans="1:11" ht="28.5">
      <c r="A1" s="184" t="s">
        <v>427</v>
      </c>
      <c r="B1" s="185"/>
      <c r="C1" s="185"/>
      <c r="D1" s="185"/>
      <c r="E1" s="185"/>
      <c r="F1" s="185"/>
      <c r="G1" s="185"/>
      <c r="H1" s="185"/>
      <c r="I1" s="185"/>
      <c r="J1" s="185"/>
      <c r="K1" s="185"/>
    </row>
    <row r="2" spans="1:11" ht="17.100000000000001" customHeight="1">
      <c r="A2" s="1"/>
      <c r="B2" s="2"/>
      <c r="C2" s="2"/>
      <c r="D2" s="2"/>
      <c r="E2" s="3"/>
      <c r="F2" s="1"/>
      <c r="G2" s="1"/>
      <c r="H2" s="4"/>
      <c r="I2" s="4"/>
      <c r="J2" s="4"/>
      <c r="K2" s="5" t="s">
        <v>0</v>
      </c>
    </row>
    <row r="3" spans="1:11" ht="20.100000000000001" customHeight="1">
      <c r="A3" s="183" t="s">
        <v>240</v>
      </c>
      <c r="B3" s="183"/>
      <c r="C3" s="183"/>
      <c r="D3" s="183"/>
      <c r="E3" s="183"/>
      <c r="F3" s="186" t="s">
        <v>239</v>
      </c>
      <c r="G3" s="183" t="s">
        <v>241</v>
      </c>
      <c r="H3" s="183"/>
      <c r="I3" s="183"/>
      <c r="J3" s="183"/>
      <c r="K3" s="183"/>
    </row>
    <row r="4" spans="1:11" ht="26.25" customHeight="1">
      <c r="A4" s="183" t="s">
        <v>242</v>
      </c>
      <c r="B4" s="182" t="s">
        <v>1</v>
      </c>
      <c r="C4" s="182" t="s">
        <v>2</v>
      </c>
      <c r="D4" s="183" t="s">
        <v>3</v>
      </c>
      <c r="E4" s="183"/>
      <c r="F4" s="186"/>
      <c r="G4" s="183" t="s">
        <v>242</v>
      </c>
      <c r="H4" s="182" t="s">
        <v>1</v>
      </c>
      <c r="I4" s="182" t="s">
        <v>2</v>
      </c>
      <c r="J4" s="183" t="s">
        <v>3</v>
      </c>
      <c r="K4" s="183"/>
    </row>
    <row r="5" spans="1:11" ht="30.75" customHeight="1">
      <c r="A5" s="183"/>
      <c r="B5" s="182"/>
      <c r="C5" s="182"/>
      <c r="D5" s="62" t="s">
        <v>4</v>
      </c>
      <c r="E5" s="33" t="s">
        <v>5</v>
      </c>
      <c r="F5" s="186"/>
      <c r="G5" s="183"/>
      <c r="H5" s="182"/>
      <c r="I5" s="182"/>
      <c r="J5" s="62" t="s">
        <v>4</v>
      </c>
      <c r="K5" s="33" t="s">
        <v>5</v>
      </c>
    </row>
    <row r="6" spans="1:11" ht="15.95" hidden="1" customHeight="1">
      <c r="A6" s="34" t="s">
        <v>51</v>
      </c>
      <c r="B6" s="63">
        <f>SUM(B7:B14)</f>
        <v>2000</v>
      </c>
      <c r="C6" s="63">
        <f>SUM(C7:C14)</f>
        <v>2000</v>
      </c>
      <c r="D6" s="64">
        <f t="shared" ref="D6:D69" si="0">C6-B6</f>
        <v>0</v>
      </c>
      <c r="E6" s="65">
        <f t="shared" ref="E6:E69" si="1">IF(B6=0,"",D6/B6)</f>
        <v>0</v>
      </c>
      <c r="F6" s="66">
        <v>206</v>
      </c>
      <c r="G6" s="67" t="s">
        <v>52</v>
      </c>
      <c r="H6" s="68">
        <f>H7</f>
        <v>0</v>
      </c>
      <c r="I6" s="68">
        <f>I7</f>
        <v>0</v>
      </c>
      <c r="J6" s="64">
        <f t="shared" ref="J6:J69" si="2">I6-H6</f>
        <v>0</v>
      </c>
      <c r="K6" s="65" t="str">
        <f t="shared" ref="K6:K69" si="3">IF(H6=0,"",J6/H6)</f>
        <v/>
      </c>
    </row>
    <row r="7" spans="1:11" ht="15.95" hidden="1" customHeight="1">
      <c r="A7" s="35" t="s">
        <v>243</v>
      </c>
      <c r="B7" s="69"/>
      <c r="C7" s="70"/>
      <c r="D7" s="70">
        <f t="shared" si="0"/>
        <v>0</v>
      </c>
      <c r="E7" s="71" t="str">
        <f t="shared" si="1"/>
        <v/>
      </c>
      <c r="F7" s="72">
        <v>20610</v>
      </c>
      <c r="G7" s="73" t="s">
        <v>53</v>
      </c>
      <c r="H7" s="74">
        <f>SUM(H8:H13)</f>
        <v>0</v>
      </c>
      <c r="I7" s="74">
        <f>SUM(I8:I13)</f>
        <v>0</v>
      </c>
      <c r="J7" s="70">
        <f t="shared" si="2"/>
        <v>0</v>
      </c>
      <c r="K7" s="71" t="str">
        <f t="shared" si="3"/>
        <v/>
      </c>
    </row>
    <row r="8" spans="1:11" ht="15.95" hidden="1" customHeight="1">
      <c r="A8" s="35" t="s">
        <v>244</v>
      </c>
      <c r="B8" s="69"/>
      <c r="C8" s="70"/>
      <c r="D8" s="70">
        <f t="shared" si="0"/>
        <v>0</v>
      </c>
      <c r="E8" s="71" t="str">
        <f t="shared" si="1"/>
        <v/>
      </c>
      <c r="F8" s="72">
        <v>2061001</v>
      </c>
      <c r="G8" s="73" t="s">
        <v>105</v>
      </c>
      <c r="H8" s="74"/>
      <c r="I8" s="74"/>
      <c r="J8" s="70">
        <f t="shared" si="2"/>
        <v>0</v>
      </c>
      <c r="K8" s="71" t="str">
        <f t="shared" si="3"/>
        <v/>
      </c>
    </row>
    <row r="9" spans="1:11" ht="15.95" hidden="1" customHeight="1">
      <c r="A9" s="35" t="s">
        <v>245</v>
      </c>
      <c r="B9" s="69"/>
      <c r="C9" s="70"/>
      <c r="D9" s="70">
        <f t="shared" si="0"/>
        <v>0</v>
      </c>
      <c r="E9" s="71" t="str">
        <f t="shared" si="1"/>
        <v/>
      </c>
      <c r="F9" s="72">
        <v>2061002</v>
      </c>
      <c r="G9" s="73" t="s">
        <v>106</v>
      </c>
      <c r="H9" s="74"/>
      <c r="I9" s="74"/>
      <c r="J9" s="70">
        <f t="shared" si="2"/>
        <v>0</v>
      </c>
      <c r="K9" s="71" t="str">
        <f t="shared" si="3"/>
        <v/>
      </c>
    </row>
    <row r="10" spans="1:11" ht="15.95" hidden="1" customHeight="1">
      <c r="A10" s="35" t="s">
        <v>246</v>
      </c>
      <c r="B10" s="69"/>
      <c r="C10" s="70"/>
      <c r="D10" s="70">
        <f t="shared" si="0"/>
        <v>0</v>
      </c>
      <c r="E10" s="71" t="str">
        <f t="shared" si="1"/>
        <v/>
      </c>
      <c r="F10" s="72">
        <v>2061003</v>
      </c>
      <c r="G10" s="73" t="s">
        <v>107</v>
      </c>
      <c r="H10" s="74"/>
      <c r="I10" s="74"/>
      <c r="J10" s="70">
        <f t="shared" si="2"/>
        <v>0</v>
      </c>
      <c r="K10" s="71" t="str">
        <f t="shared" si="3"/>
        <v/>
      </c>
    </row>
    <row r="11" spans="1:11" ht="15.95" hidden="1" customHeight="1">
      <c r="A11" s="35" t="s">
        <v>247</v>
      </c>
      <c r="B11" s="69">
        <v>2000</v>
      </c>
      <c r="C11" s="69">
        <v>2000</v>
      </c>
      <c r="D11" s="70">
        <f t="shared" si="0"/>
        <v>0</v>
      </c>
      <c r="E11" s="71">
        <f t="shared" si="1"/>
        <v>0</v>
      </c>
      <c r="F11" s="72">
        <v>2061004</v>
      </c>
      <c r="G11" s="73" t="s">
        <v>108</v>
      </c>
      <c r="H11" s="74"/>
      <c r="I11" s="74"/>
      <c r="J11" s="70">
        <f t="shared" si="2"/>
        <v>0</v>
      </c>
      <c r="K11" s="71" t="str">
        <f t="shared" si="3"/>
        <v/>
      </c>
    </row>
    <row r="12" spans="1:11" ht="15.95" hidden="1" customHeight="1">
      <c r="A12" s="35" t="s">
        <v>248</v>
      </c>
      <c r="B12" s="69"/>
      <c r="C12" s="70"/>
      <c r="D12" s="70">
        <f t="shared" si="0"/>
        <v>0</v>
      </c>
      <c r="E12" s="71" t="str">
        <f t="shared" si="1"/>
        <v/>
      </c>
      <c r="F12" s="72">
        <v>2061005</v>
      </c>
      <c r="G12" s="73" t="s">
        <v>109</v>
      </c>
      <c r="H12" s="74"/>
      <c r="I12" s="74"/>
      <c r="J12" s="70">
        <f t="shared" si="2"/>
        <v>0</v>
      </c>
      <c r="K12" s="71" t="str">
        <f t="shared" si="3"/>
        <v/>
      </c>
    </row>
    <row r="13" spans="1:11" ht="15.95" hidden="1" customHeight="1">
      <c r="A13" s="35" t="s">
        <v>249</v>
      </c>
      <c r="B13" s="69"/>
      <c r="C13" s="70"/>
      <c r="D13" s="70">
        <f t="shared" si="0"/>
        <v>0</v>
      </c>
      <c r="E13" s="71" t="str">
        <f t="shared" si="1"/>
        <v/>
      </c>
      <c r="F13" s="72">
        <v>2061099</v>
      </c>
      <c r="G13" s="73" t="s">
        <v>110</v>
      </c>
      <c r="H13" s="74"/>
      <c r="I13" s="74"/>
      <c r="J13" s="70">
        <f t="shared" si="2"/>
        <v>0</v>
      </c>
      <c r="K13" s="71" t="str">
        <f t="shared" si="3"/>
        <v/>
      </c>
    </row>
    <row r="14" spans="1:11" ht="15.95" hidden="1" customHeight="1">
      <c r="A14" s="35" t="s">
        <v>250</v>
      </c>
      <c r="B14" s="69"/>
      <c r="C14" s="70"/>
      <c r="D14" s="70">
        <f t="shared" si="0"/>
        <v>0</v>
      </c>
      <c r="E14" s="71" t="str">
        <f t="shared" si="1"/>
        <v/>
      </c>
      <c r="F14" s="75">
        <v>207</v>
      </c>
      <c r="G14" s="67" t="s">
        <v>251</v>
      </c>
      <c r="H14" s="68">
        <f>H15+H21+H27</f>
        <v>0</v>
      </c>
      <c r="I14" s="68">
        <f>I15+I21+I27</f>
        <v>0</v>
      </c>
      <c r="J14" s="64">
        <f t="shared" si="2"/>
        <v>0</v>
      </c>
      <c r="K14" s="65" t="str">
        <f t="shared" si="3"/>
        <v/>
      </c>
    </row>
    <row r="15" spans="1:11" ht="15.95" hidden="1" customHeight="1">
      <c r="A15" s="34" t="s">
        <v>63</v>
      </c>
      <c r="B15" s="63">
        <f>SUM(B16:B27)</f>
        <v>0</v>
      </c>
      <c r="C15" s="63">
        <f>SUM(C16:C27)</f>
        <v>0</v>
      </c>
      <c r="D15" s="64">
        <f t="shared" si="0"/>
        <v>0</v>
      </c>
      <c r="E15" s="65" t="str">
        <f t="shared" si="1"/>
        <v/>
      </c>
      <c r="F15" s="72">
        <v>20707</v>
      </c>
      <c r="G15" s="73" t="s">
        <v>111</v>
      </c>
      <c r="H15" s="74">
        <f>SUM(H16:H20)</f>
        <v>0</v>
      </c>
      <c r="I15" s="74">
        <f>SUM(I16:I20)</f>
        <v>0</v>
      </c>
      <c r="J15" s="70">
        <f t="shared" si="2"/>
        <v>0</v>
      </c>
      <c r="K15" s="71" t="str">
        <f t="shared" si="3"/>
        <v/>
      </c>
    </row>
    <row r="16" spans="1:11" ht="15.95" hidden="1" customHeight="1">
      <c r="A16" s="35" t="s">
        <v>64</v>
      </c>
      <c r="B16" s="69"/>
      <c r="C16" s="70"/>
      <c r="D16" s="70">
        <f t="shared" si="0"/>
        <v>0</v>
      </c>
      <c r="E16" s="71" t="str">
        <f t="shared" si="1"/>
        <v/>
      </c>
      <c r="F16" s="72">
        <v>2070701</v>
      </c>
      <c r="G16" s="73" t="s">
        <v>112</v>
      </c>
      <c r="H16" s="74"/>
      <c r="I16" s="74"/>
      <c r="J16" s="70">
        <f t="shared" si="2"/>
        <v>0</v>
      </c>
      <c r="K16" s="71" t="str">
        <f t="shared" si="3"/>
        <v/>
      </c>
    </row>
    <row r="17" spans="1:11" ht="15.95" hidden="1" customHeight="1">
      <c r="A17" s="35" t="s">
        <v>252</v>
      </c>
      <c r="B17" s="76"/>
      <c r="C17" s="77"/>
      <c r="D17" s="77">
        <f t="shared" si="0"/>
        <v>0</v>
      </c>
      <c r="E17" s="77" t="str">
        <f t="shared" si="1"/>
        <v/>
      </c>
      <c r="F17" s="72">
        <v>2070702</v>
      </c>
      <c r="G17" s="73" t="s">
        <v>113</v>
      </c>
      <c r="H17" s="74"/>
      <c r="I17" s="74"/>
      <c r="J17" s="70">
        <f t="shared" si="2"/>
        <v>0</v>
      </c>
      <c r="K17" s="71" t="str">
        <f t="shared" si="3"/>
        <v/>
      </c>
    </row>
    <row r="18" spans="1:11" ht="15.95" hidden="1" customHeight="1">
      <c r="A18" s="35" t="s">
        <v>253</v>
      </c>
      <c r="B18" s="69"/>
      <c r="C18" s="70"/>
      <c r="D18" s="70">
        <f t="shared" si="0"/>
        <v>0</v>
      </c>
      <c r="E18" s="71" t="str">
        <f t="shared" si="1"/>
        <v/>
      </c>
      <c r="F18" s="72">
        <v>2070703</v>
      </c>
      <c r="G18" s="73" t="s">
        <v>114</v>
      </c>
      <c r="H18" s="74"/>
      <c r="I18" s="74"/>
      <c r="J18" s="70">
        <f t="shared" si="2"/>
        <v>0</v>
      </c>
      <c r="K18" s="71" t="str">
        <f t="shared" si="3"/>
        <v/>
      </c>
    </row>
    <row r="19" spans="1:11" ht="15.95" hidden="1" customHeight="1">
      <c r="A19" s="35" t="s">
        <v>254</v>
      </c>
      <c r="B19" s="69"/>
      <c r="C19" s="70"/>
      <c r="D19" s="70">
        <f t="shared" si="0"/>
        <v>0</v>
      </c>
      <c r="E19" s="71" t="str">
        <f t="shared" si="1"/>
        <v/>
      </c>
      <c r="F19" s="72">
        <v>2070704</v>
      </c>
      <c r="G19" s="73" t="s">
        <v>115</v>
      </c>
      <c r="H19" s="74"/>
      <c r="I19" s="74"/>
      <c r="J19" s="70">
        <f t="shared" si="2"/>
        <v>0</v>
      </c>
      <c r="K19" s="71" t="str">
        <f t="shared" si="3"/>
        <v/>
      </c>
    </row>
    <row r="20" spans="1:11" ht="15.95" hidden="1" customHeight="1">
      <c r="A20" s="35" t="s">
        <v>255</v>
      </c>
      <c r="B20" s="69"/>
      <c r="C20" s="70"/>
      <c r="D20" s="70">
        <f t="shared" si="0"/>
        <v>0</v>
      </c>
      <c r="E20" s="71" t="str">
        <f t="shared" si="1"/>
        <v/>
      </c>
      <c r="F20" s="72">
        <v>2070799</v>
      </c>
      <c r="G20" s="73" t="s">
        <v>116</v>
      </c>
      <c r="H20" s="74"/>
      <c r="I20" s="74"/>
      <c r="J20" s="70">
        <f t="shared" si="2"/>
        <v>0</v>
      </c>
      <c r="K20" s="71" t="str">
        <f t="shared" si="3"/>
        <v/>
      </c>
    </row>
    <row r="21" spans="1:11" ht="15.95" hidden="1" customHeight="1">
      <c r="A21" s="35" t="s">
        <v>256</v>
      </c>
      <c r="B21" s="69"/>
      <c r="C21" s="70"/>
      <c r="D21" s="70">
        <f t="shared" si="0"/>
        <v>0</v>
      </c>
      <c r="E21" s="71" t="str">
        <f t="shared" si="1"/>
        <v/>
      </c>
      <c r="F21" s="72">
        <v>20709</v>
      </c>
      <c r="G21" s="73" t="s">
        <v>54</v>
      </c>
      <c r="H21" s="74">
        <f>SUM(H22:H26)</f>
        <v>0</v>
      </c>
      <c r="I21" s="74">
        <f>SUM(I22:I26)</f>
        <v>0</v>
      </c>
      <c r="J21" s="70">
        <f t="shared" si="2"/>
        <v>0</v>
      </c>
      <c r="K21" s="71" t="str">
        <f t="shared" si="3"/>
        <v/>
      </c>
    </row>
    <row r="22" spans="1:11" ht="15.95" hidden="1" customHeight="1">
      <c r="A22" s="35" t="s">
        <v>257</v>
      </c>
      <c r="B22" s="69"/>
      <c r="C22" s="70"/>
      <c r="D22" s="70">
        <f t="shared" si="0"/>
        <v>0</v>
      </c>
      <c r="E22" s="71" t="str">
        <f t="shared" si="1"/>
        <v/>
      </c>
      <c r="F22" s="72">
        <v>2070901</v>
      </c>
      <c r="G22" s="73" t="s">
        <v>117</v>
      </c>
      <c r="H22" s="74"/>
      <c r="I22" s="74"/>
      <c r="J22" s="70">
        <f t="shared" si="2"/>
        <v>0</v>
      </c>
      <c r="K22" s="71" t="str">
        <f t="shared" si="3"/>
        <v/>
      </c>
    </row>
    <row r="23" spans="1:11" ht="15.95" hidden="1" customHeight="1">
      <c r="A23" s="35"/>
      <c r="B23" s="69"/>
      <c r="C23" s="70"/>
      <c r="D23" s="70">
        <f t="shared" si="0"/>
        <v>0</v>
      </c>
      <c r="E23" s="71" t="str">
        <f t="shared" si="1"/>
        <v/>
      </c>
      <c r="F23" s="72">
        <v>2070902</v>
      </c>
      <c r="G23" s="73" t="s">
        <v>118</v>
      </c>
      <c r="H23" s="74"/>
      <c r="I23" s="74"/>
      <c r="J23" s="70">
        <f t="shared" si="2"/>
        <v>0</v>
      </c>
      <c r="K23" s="71" t="str">
        <f t="shared" si="3"/>
        <v/>
      </c>
    </row>
    <row r="24" spans="1:11" ht="15.95" hidden="1" customHeight="1">
      <c r="A24" s="35"/>
      <c r="B24" s="69"/>
      <c r="C24" s="70"/>
      <c r="D24" s="70">
        <f t="shared" si="0"/>
        <v>0</v>
      </c>
      <c r="E24" s="71" t="str">
        <f t="shared" si="1"/>
        <v/>
      </c>
      <c r="F24" s="72">
        <v>2070903</v>
      </c>
      <c r="G24" s="73" t="s">
        <v>119</v>
      </c>
      <c r="H24" s="74"/>
      <c r="I24" s="74"/>
      <c r="J24" s="70">
        <f t="shared" si="2"/>
        <v>0</v>
      </c>
      <c r="K24" s="71" t="str">
        <f t="shared" si="3"/>
        <v/>
      </c>
    </row>
    <row r="25" spans="1:11" ht="15.95" hidden="1" customHeight="1">
      <c r="A25" s="35"/>
      <c r="B25" s="69"/>
      <c r="C25" s="70"/>
      <c r="D25" s="70">
        <f t="shared" si="0"/>
        <v>0</v>
      </c>
      <c r="E25" s="71" t="str">
        <f t="shared" si="1"/>
        <v/>
      </c>
      <c r="F25" s="78">
        <v>2070904</v>
      </c>
      <c r="G25" s="79" t="s">
        <v>120</v>
      </c>
      <c r="H25" s="80"/>
      <c r="I25" s="80"/>
      <c r="J25" s="77">
        <f t="shared" si="2"/>
        <v>0</v>
      </c>
      <c r="K25" s="77" t="str">
        <f t="shared" si="3"/>
        <v/>
      </c>
    </row>
    <row r="26" spans="1:11" ht="15.95" hidden="1" customHeight="1">
      <c r="A26" s="35"/>
      <c r="B26" s="69"/>
      <c r="C26" s="70"/>
      <c r="D26" s="70">
        <f t="shared" si="0"/>
        <v>0</v>
      </c>
      <c r="E26" s="71" t="str">
        <f t="shared" si="1"/>
        <v/>
      </c>
      <c r="F26" s="72">
        <v>2070999</v>
      </c>
      <c r="G26" s="73" t="s">
        <v>121</v>
      </c>
      <c r="H26" s="74"/>
      <c r="I26" s="74"/>
      <c r="J26" s="70">
        <f t="shared" si="2"/>
        <v>0</v>
      </c>
      <c r="K26" s="71" t="str">
        <f t="shared" si="3"/>
        <v/>
      </c>
    </row>
    <row r="27" spans="1:11" ht="15.95" hidden="1" customHeight="1">
      <c r="A27" s="35"/>
      <c r="B27" s="69"/>
      <c r="C27" s="70"/>
      <c r="D27" s="70">
        <f t="shared" si="0"/>
        <v>0</v>
      </c>
      <c r="E27" s="71" t="str">
        <f t="shared" si="1"/>
        <v/>
      </c>
      <c r="F27" s="72">
        <v>20710</v>
      </c>
      <c r="G27" s="73" t="s">
        <v>55</v>
      </c>
      <c r="H27" s="74">
        <f>SUM(H28:H29)</f>
        <v>0</v>
      </c>
      <c r="I27" s="74">
        <f>SUM(I28:I29)</f>
        <v>0</v>
      </c>
      <c r="J27" s="70">
        <f t="shared" si="2"/>
        <v>0</v>
      </c>
      <c r="K27" s="71" t="str">
        <f t="shared" si="3"/>
        <v/>
      </c>
    </row>
    <row r="28" spans="1:11" ht="15.95" hidden="1" customHeight="1">
      <c r="A28" s="36"/>
      <c r="B28" s="70"/>
      <c r="C28" s="70"/>
      <c r="D28" s="70">
        <f t="shared" si="0"/>
        <v>0</v>
      </c>
      <c r="E28" s="71" t="str">
        <f t="shared" si="1"/>
        <v/>
      </c>
      <c r="F28" s="72">
        <v>2071001</v>
      </c>
      <c r="G28" s="73" t="s">
        <v>122</v>
      </c>
      <c r="H28" s="74"/>
      <c r="I28" s="74"/>
      <c r="J28" s="70">
        <f t="shared" si="2"/>
        <v>0</v>
      </c>
      <c r="K28" s="71" t="str">
        <f t="shared" si="3"/>
        <v/>
      </c>
    </row>
    <row r="29" spans="1:11" ht="15.95" hidden="1" customHeight="1">
      <c r="A29" s="36"/>
      <c r="B29" s="70"/>
      <c r="C29" s="70"/>
      <c r="D29" s="70">
        <f t="shared" si="0"/>
        <v>0</v>
      </c>
      <c r="E29" s="71" t="str">
        <f t="shared" si="1"/>
        <v/>
      </c>
      <c r="F29" s="72">
        <v>2071099</v>
      </c>
      <c r="G29" s="73" t="s">
        <v>123</v>
      </c>
      <c r="H29" s="74"/>
      <c r="I29" s="74"/>
      <c r="J29" s="70">
        <f t="shared" si="2"/>
        <v>0</v>
      </c>
      <c r="K29" s="71" t="str">
        <f t="shared" si="3"/>
        <v/>
      </c>
    </row>
    <row r="30" spans="1:11" ht="15.95" hidden="1" customHeight="1">
      <c r="A30" s="36"/>
      <c r="B30" s="70"/>
      <c r="C30" s="70"/>
      <c r="D30" s="70">
        <f t="shared" si="0"/>
        <v>0</v>
      </c>
      <c r="E30" s="71" t="str">
        <f t="shared" si="1"/>
        <v/>
      </c>
      <c r="F30" s="75">
        <v>208</v>
      </c>
      <c r="G30" s="67" t="s">
        <v>56</v>
      </c>
      <c r="H30" s="68">
        <f>H31+H35+H39</f>
        <v>0</v>
      </c>
      <c r="I30" s="68"/>
      <c r="J30" s="64">
        <f t="shared" si="2"/>
        <v>0</v>
      </c>
      <c r="K30" s="65" t="str">
        <f t="shared" si="3"/>
        <v/>
      </c>
    </row>
    <row r="31" spans="1:11" ht="15.95" hidden="1" customHeight="1">
      <c r="A31" s="36"/>
      <c r="B31" s="70"/>
      <c r="C31" s="70"/>
      <c r="D31" s="70">
        <f t="shared" si="0"/>
        <v>0</v>
      </c>
      <c r="E31" s="71" t="str">
        <f t="shared" si="1"/>
        <v/>
      </c>
      <c r="F31" s="72">
        <v>20822</v>
      </c>
      <c r="G31" s="73" t="s">
        <v>57</v>
      </c>
      <c r="H31" s="74"/>
      <c r="I31" s="74"/>
      <c r="J31" s="70">
        <f t="shared" si="2"/>
        <v>0</v>
      </c>
      <c r="K31" s="71" t="str">
        <f t="shared" si="3"/>
        <v/>
      </c>
    </row>
    <row r="32" spans="1:11" ht="15.95" hidden="1" customHeight="1">
      <c r="A32" s="36"/>
      <c r="B32" s="70"/>
      <c r="C32" s="70"/>
      <c r="D32" s="70">
        <f t="shared" si="0"/>
        <v>0</v>
      </c>
      <c r="E32" s="71" t="str">
        <f t="shared" si="1"/>
        <v/>
      </c>
      <c r="F32" s="72">
        <v>2082201</v>
      </c>
      <c r="G32" s="73" t="s">
        <v>124</v>
      </c>
      <c r="H32" s="74"/>
      <c r="I32" s="74"/>
      <c r="J32" s="70">
        <f t="shared" si="2"/>
        <v>0</v>
      </c>
      <c r="K32" s="71" t="str">
        <f t="shared" si="3"/>
        <v/>
      </c>
    </row>
    <row r="33" spans="1:11" ht="15.95" hidden="1" customHeight="1">
      <c r="A33" s="36"/>
      <c r="B33" s="70"/>
      <c r="C33" s="70"/>
      <c r="D33" s="70">
        <f t="shared" si="0"/>
        <v>0</v>
      </c>
      <c r="E33" s="71" t="str">
        <f t="shared" si="1"/>
        <v/>
      </c>
      <c r="F33" s="72">
        <v>2082202</v>
      </c>
      <c r="G33" s="73" t="s">
        <v>125</v>
      </c>
      <c r="H33" s="74"/>
      <c r="I33" s="74"/>
      <c r="J33" s="70">
        <f t="shared" si="2"/>
        <v>0</v>
      </c>
      <c r="K33" s="71" t="str">
        <f t="shared" si="3"/>
        <v/>
      </c>
    </row>
    <row r="34" spans="1:11" ht="15.95" hidden="1" customHeight="1">
      <c r="A34" s="36"/>
      <c r="B34" s="70"/>
      <c r="C34" s="70"/>
      <c r="D34" s="70">
        <f t="shared" si="0"/>
        <v>0</v>
      </c>
      <c r="E34" s="71" t="str">
        <f t="shared" si="1"/>
        <v/>
      </c>
      <c r="F34" s="72">
        <v>2082299</v>
      </c>
      <c r="G34" s="73" t="s">
        <v>126</v>
      </c>
      <c r="H34" s="74"/>
      <c r="I34" s="74"/>
      <c r="J34" s="70">
        <f t="shared" si="2"/>
        <v>0</v>
      </c>
      <c r="K34" s="71" t="str">
        <f t="shared" si="3"/>
        <v/>
      </c>
    </row>
    <row r="35" spans="1:11" ht="15.95" hidden="1" customHeight="1">
      <c r="A35" s="36"/>
      <c r="B35" s="70"/>
      <c r="C35" s="70"/>
      <c r="D35" s="70">
        <f t="shared" si="0"/>
        <v>0</v>
      </c>
      <c r="E35" s="71" t="str">
        <f t="shared" si="1"/>
        <v/>
      </c>
      <c r="F35" s="72">
        <v>20823</v>
      </c>
      <c r="G35" s="73" t="s">
        <v>58</v>
      </c>
      <c r="H35" s="74">
        <f>SUM(H36:H38)</f>
        <v>0</v>
      </c>
      <c r="I35" s="74">
        <f>SUM(I36:I38)</f>
        <v>0</v>
      </c>
      <c r="J35" s="70">
        <f t="shared" si="2"/>
        <v>0</v>
      </c>
      <c r="K35" s="71" t="str">
        <f t="shared" si="3"/>
        <v/>
      </c>
    </row>
    <row r="36" spans="1:11" ht="15.95" hidden="1" customHeight="1">
      <c r="A36" s="36"/>
      <c r="B36" s="70"/>
      <c r="C36" s="70"/>
      <c r="D36" s="70">
        <f t="shared" si="0"/>
        <v>0</v>
      </c>
      <c r="E36" s="71" t="str">
        <f t="shared" si="1"/>
        <v/>
      </c>
      <c r="F36" s="72">
        <v>2082301</v>
      </c>
      <c r="G36" s="73" t="s">
        <v>124</v>
      </c>
      <c r="H36" s="74"/>
      <c r="I36" s="74"/>
      <c r="J36" s="70">
        <f t="shared" si="2"/>
        <v>0</v>
      </c>
      <c r="K36" s="71" t="str">
        <f t="shared" si="3"/>
        <v/>
      </c>
    </row>
    <row r="37" spans="1:11" ht="15.95" hidden="1" customHeight="1">
      <c r="A37" s="36"/>
      <c r="B37" s="70"/>
      <c r="C37" s="70"/>
      <c r="D37" s="70">
        <f t="shared" si="0"/>
        <v>0</v>
      </c>
      <c r="E37" s="71" t="str">
        <f t="shared" si="1"/>
        <v/>
      </c>
      <c r="F37" s="72">
        <v>2082302</v>
      </c>
      <c r="G37" s="73" t="s">
        <v>125</v>
      </c>
      <c r="H37" s="74"/>
      <c r="I37" s="74"/>
      <c r="J37" s="70">
        <f t="shared" si="2"/>
        <v>0</v>
      </c>
      <c r="K37" s="71" t="str">
        <f t="shared" si="3"/>
        <v/>
      </c>
    </row>
    <row r="38" spans="1:11" ht="15.95" hidden="1" customHeight="1">
      <c r="A38" s="36"/>
      <c r="B38" s="70"/>
      <c r="C38" s="70"/>
      <c r="D38" s="70">
        <f t="shared" si="0"/>
        <v>0</v>
      </c>
      <c r="E38" s="71" t="str">
        <f t="shared" si="1"/>
        <v/>
      </c>
      <c r="F38" s="72">
        <v>2082399</v>
      </c>
      <c r="G38" s="73" t="s">
        <v>127</v>
      </c>
      <c r="H38" s="74"/>
      <c r="I38" s="74"/>
      <c r="J38" s="70">
        <f t="shared" si="2"/>
        <v>0</v>
      </c>
      <c r="K38" s="71" t="str">
        <f t="shared" si="3"/>
        <v/>
      </c>
    </row>
    <row r="39" spans="1:11" ht="15.95" hidden="1" customHeight="1">
      <c r="A39" s="36"/>
      <c r="B39" s="70"/>
      <c r="C39" s="70"/>
      <c r="D39" s="70">
        <f t="shared" si="0"/>
        <v>0</v>
      </c>
      <c r="E39" s="71" t="str">
        <f t="shared" si="1"/>
        <v/>
      </c>
      <c r="F39" s="72">
        <v>20829</v>
      </c>
      <c r="G39" s="73" t="s">
        <v>59</v>
      </c>
      <c r="H39" s="74">
        <f>SUM(H40:H41)</f>
        <v>0</v>
      </c>
      <c r="I39" s="74">
        <f>SUM(I40:I41)</f>
        <v>0</v>
      </c>
      <c r="J39" s="70">
        <f t="shared" si="2"/>
        <v>0</v>
      </c>
      <c r="K39" s="71" t="str">
        <f t="shared" si="3"/>
        <v/>
      </c>
    </row>
    <row r="40" spans="1:11" ht="15.95" hidden="1" customHeight="1">
      <c r="A40" s="36"/>
      <c r="B40" s="70"/>
      <c r="C40" s="70"/>
      <c r="D40" s="70">
        <f t="shared" si="0"/>
        <v>0</v>
      </c>
      <c r="E40" s="71" t="str">
        <f t="shared" si="1"/>
        <v/>
      </c>
      <c r="F40" s="72">
        <v>2082901</v>
      </c>
      <c r="G40" s="73" t="s">
        <v>125</v>
      </c>
      <c r="H40" s="74"/>
      <c r="I40" s="74"/>
      <c r="J40" s="70">
        <f t="shared" si="2"/>
        <v>0</v>
      </c>
      <c r="K40" s="71" t="str">
        <f t="shared" si="3"/>
        <v/>
      </c>
    </row>
    <row r="41" spans="1:11" ht="15.95" hidden="1" customHeight="1">
      <c r="A41" s="35"/>
      <c r="B41" s="69"/>
      <c r="C41" s="70"/>
      <c r="D41" s="70">
        <f t="shared" si="0"/>
        <v>0</v>
      </c>
      <c r="E41" s="71" t="str">
        <f t="shared" si="1"/>
        <v/>
      </c>
      <c r="F41" s="72">
        <v>2082999</v>
      </c>
      <c r="G41" s="73" t="s">
        <v>128</v>
      </c>
      <c r="H41" s="74"/>
      <c r="I41" s="74"/>
      <c r="J41" s="70">
        <f t="shared" si="2"/>
        <v>0</v>
      </c>
      <c r="K41" s="71" t="str">
        <f t="shared" si="3"/>
        <v/>
      </c>
    </row>
    <row r="42" spans="1:11" ht="15.95" hidden="1" customHeight="1">
      <c r="A42" s="35"/>
      <c r="B42" s="69"/>
      <c r="C42" s="70"/>
      <c r="D42" s="70">
        <f t="shared" si="0"/>
        <v>0</v>
      </c>
      <c r="E42" s="71" t="str">
        <f t="shared" si="1"/>
        <v/>
      </c>
      <c r="F42" s="75">
        <v>211</v>
      </c>
      <c r="G42" s="67" t="s">
        <v>60</v>
      </c>
      <c r="H42" s="68">
        <f>H43+H48</f>
        <v>0</v>
      </c>
      <c r="I42" s="68">
        <f>I43+I48</f>
        <v>0</v>
      </c>
      <c r="J42" s="64">
        <f t="shared" si="2"/>
        <v>0</v>
      </c>
      <c r="K42" s="65" t="str">
        <f t="shared" si="3"/>
        <v/>
      </c>
    </row>
    <row r="43" spans="1:11" ht="15.95" hidden="1" customHeight="1">
      <c r="A43" s="35"/>
      <c r="B43" s="69"/>
      <c r="C43" s="70"/>
      <c r="D43" s="70">
        <f t="shared" si="0"/>
        <v>0</v>
      </c>
      <c r="E43" s="71" t="str">
        <f t="shared" si="1"/>
        <v/>
      </c>
      <c r="F43" s="72">
        <v>21160</v>
      </c>
      <c r="G43" s="73" t="s">
        <v>61</v>
      </c>
      <c r="H43" s="74">
        <f>SUM(H44:H47)</f>
        <v>0</v>
      </c>
      <c r="I43" s="74">
        <f>SUM(I44:I47)</f>
        <v>0</v>
      </c>
      <c r="J43" s="70">
        <f t="shared" si="2"/>
        <v>0</v>
      </c>
      <c r="K43" s="71" t="str">
        <f t="shared" si="3"/>
        <v/>
      </c>
    </row>
    <row r="44" spans="1:11" ht="15.95" hidden="1" customHeight="1">
      <c r="A44" s="35"/>
      <c r="B44" s="69"/>
      <c r="C44" s="70"/>
      <c r="D44" s="70">
        <f t="shared" si="0"/>
        <v>0</v>
      </c>
      <c r="E44" s="71" t="str">
        <f t="shared" si="1"/>
        <v/>
      </c>
      <c r="F44" s="72">
        <v>2116001</v>
      </c>
      <c r="G44" s="73" t="s">
        <v>129</v>
      </c>
      <c r="H44" s="74"/>
      <c r="I44" s="74"/>
      <c r="J44" s="70">
        <f t="shared" si="2"/>
        <v>0</v>
      </c>
      <c r="K44" s="71" t="str">
        <f t="shared" si="3"/>
        <v/>
      </c>
    </row>
    <row r="45" spans="1:11" ht="15.95" hidden="1" customHeight="1">
      <c r="A45" s="35"/>
      <c r="B45" s="69"/>
      <c r="C45" s="70"/>
      <c r="D45" s="70">
        <f t="shared" si="0"/>
        <v>0</v>
      </c>
      <c r="E45" s="71" t="str">
        <f t="shared" si="1"/>
        <v/>
      </c>
      <c r="F45" s="72">
        <v>2116002</v>
      </c>
      <c r="G45" s="73" t="s">
        <v>130</v>
      </c>
      <c r="H45" s="74"/>
      <c r="I45" s="74"/>
      <c r="J45" s="70">
        <f t="shared" si="2"/>
        <v>0</v>
      </c>
      <c r="K45" s="71" t="str">
        <f t="shared" si="3"/>
        <v/>
      </c>
    </row>
    <row r="46" spans="1:11" ht="15.95" hidden="1" customHeight="1">
      <c r="A46" s="36"/>
      <c r="B46" s="70"/>
      <c r="C46" s="70"/>
      <c r="D46" s="70">
        <f t="shared" si="0"/>
        <v>0</v>
      </c>
      <c r="E46" s="71" t="str">
        <f t="shared" si="1"/>
        <v/>
      </c>
      <c r="F46" s="72">
        <v>2116003</v>
      </c>
      <c r="G46" s="73" t="s">
        <v>131</v>
      </c>
      <c r="H46" s="74"/>
      <c r="I46" s="74"/>
      <c r="J46" s="70">
        <f t="shared" si="2"/>
        <v>0</v>
      </c>
      <c r="K46" s="71" t="str">
        <f t="shared" si="3"/>
        <v/>
      </c>
    </row>
    <row r="47" spans="1:11" ht="15.95" hidden="1" customHeight="1">
      <c r="A47" s="36"/>
      <c r="B47" s="70"/>
      <c r="C47" s="70"/>
      <c r="D47" s="70">
        <f t="shared" si="0"/>
        <v>0</v>
      </c>
      <c r="E47" s="71" t="str">
        <f t="shared" si="1"/>
        <v/>
      </c>
      <c r="F47" s="72">
        <v>2116099</v>
      </c>
      <c r="G47" s="73" t="s">
        <v>132</v>
      </c>
      <c r="H47" s="74"/>
      <c r="I47" s="74"/>
      <c r="J47" s="70">
        <f t="shared" si="2"/>
        <v>0</v>
      </c>
      <c r="K47" s="71" t="str">
        <f t="shared" si="3"/>
        <v/>
      </c>
    </row>
    <row r="48" spans="1:11" ht="15.95" hidden="1" customHeight="1">
      <c r="A48" s="36"/>
      <c r="B48" s="70"/>
      <c r="C48" s="70"/>
      <c r="D48" s="70">
        <f t="shared" si="0"/>
        <v>0</v>
      </c>
      <c r="E48" s="71" t="str">
        <f t="shared" si="1"/>
        <v/>
      </c>
      <c r="F48" s="72">
        <v>21161</v>
      </c>
      <c r="G48" s="73" t="s">
        <v>62</v>
      </c>
      <c r="H48" s="74">
        <f>SUM(H49:H52)</f>
        <v>0</v>
      </c>
      <c r="I48" s="74">
        <f>SUM(I49:I52)</f>
        <v>0</v>
      </c>
      <c r="J48" s="70">
        <f t="shared" si="2"/>
        <v>0</v>
      </c>
      <c r="K48" s="71" t="str">
        <f t="shared" si="3"/>
        <v/>
      </c>
    </row>
    <row r="49" spans="1:11" ht="15.95" hidden="1" customHeight="1">
      <c r="A49" s="36"/>
      <c r="B49" s="70"/>
      <c r="C49" s="70"/>
      <c r="D49" s="70">
        <f t="shared" si="0"/>
        <v>0</v>
      </c>
      <c r="E49" s="71" t="str">
        <f t="shared" si="1"/>
        <v/>
      </c>
      <c r="F49" s="72">
        <v>2116101</v>
      </c>
      <c r="G49" s="73" t="s">
        <v>133</v>
      </c>
      <c r="H49" s="74"/>
      <c r="I49" s="74"/>
      <c r="J49" s="70">
        <f t="shared" si="2"/>
        <v>0</v>
      </c>
      <c r="K49" s="71" t="str">
        <f t="shared" si="3"/>
        <v/>
      </c>
    </row>
    <row r="50" spans="1:11" ht="15.95" hidden="1" customHeight="1">
      <c r="A50" s="36"/>
      <c r="B50" s="70"/>
      <c r="C50" s="70"/>
      <c r="D50" s="70">
        <f t="shared" si="0"/>
        <v>0</v>
      </c>
      <c r="E50" s="71" t="str">
        <f t="shared" si="1"/>
        <v/>
      </c>
      <c r="F50" s="72">
        <v>2116102</v>
      </c>
      <c r="G50" s="73" t="s">
        <v>134</v>
      </c>
      <c r="H50" s="74"/>
      <c r="I50" s="74"/>
      <c r="J50" s="70">
        <f t="shared" si="2"/>
        <v>0</v>
      </c>
      <c r="K50" s="71" t="str">
        <f t="shared" si="3"/>
        <v/>
      </c>
    </row>
    <row r="51" spans="1:11" ht="15.95" hidden="1" customHeight="1">
      <c r="A51" s="36"/>
      <c r="B51" s="70"/>
      <c r="C51" s="70"/>
      <c r="D51" s="70">
        <f t="shared" si="0"/>
        <v>0</v>
      </c>
      <c r="E51" s="71" t="str">
        <f t="shared" si="1"/>
        <v/>
      </c>
      <c r="F51" s="72">
        <v>2116103</v>
      </c>
      <c r="G51" s="73" t="s">
        <v>135</v>
      </c>
      <c r="H51" s="74"/>
      <c r="I51" s="74"/>
      <c r="J51" s="70">
        <f t="shared" si="2"/>
        <v>0</v>
      </c>
      <c r="K51" s="71" t="str">
        <f t="shared" si="3"/>
        <v/>
      </c>
    </row>
    <row r="52" spans="1:11" ht="15.95" hidden="1" customHeight="1">
      <c r="A52" s="36"/>
      <c r="B52" s="70"/>
      <c r="C52" s="70"/>
      <c r="D52" s="70">
        <f t="shared" si="0"/>
        <v>0</v>
      </c>
      <c r="E52" s="71" t="str">
        <f t="shared" si="1"/>
        <v/>
      </c>
      <c r="F52" s="72">
        <v>2116104</v>
      </c>
      <c r="G52" s="73" t="s">
        <v>136</v>
      </c>
      <c r="H52" s="74"/>
      <c r="I52" s="74"/>
      <c r="J52" s="70">
        <f t="shared" si="2"/>
        <v>0</v>
      </c>
      <c r="K52" s="71" t="str">
        <f t="shared" si="3"/>
        <v/>
      </c>
    </row>
    <row r="53" spans="1:11" ht="15.95" hidden="1" customHeight="1">
      <c r="A53" s="36"/>
      <c r="B53" s="70"/>
      <c r="C53" s="70"/>
      <c r="D53" s="70">
        <f t="shared" si="0"/>
        <v>0</v>
      </c>
      <c r="E53" s="71" t="str">
        <f t="shared" si="1"/>
        <v/>
      </c>
      <c r="F53" s="75">
        <v>212</v>
      </c>
      <c r="G53" s="67" t="s">
        <v>348</v>
      </c>
      <c r="H53" s="68">
        <f>H54+H67+H71+H72+H78+H82+H86+H90+H96+H99</f>
        <v>31619</v>
      </c>
      <c r="I53" s="68">
        <f>I54+I67+I71+I72+I78+I82+I86+I90+I96+I99</f>
        <v>31619</v>
      </c>
      <c r="J53" s="64">
        <f t="shared" si="2"/>
        <v>0</v>
      </c>
      <c r="K53" s="65">
        <f>J53/H53*100%</f>
        <v>0</v>
      </c>
    </row>
    <row r="54" spans="1:11" ht="15.95" hidden="1" customHeight="1">
      <c r="A54" s="36"/>
      <c r="B54" s="70"/>
      <c r="C54" s="70"/>
      <c r="D54" s="70">
        <f t="shared" si="0"/>
        <v>0</v>
      </c>
      <c r="E54" s="71" t="str">
        <f t="shared" si="1"/>
        <v/>
      </c>
      <c r="F54" s="72">
        <v>21208</v>
      </c>
      <c r="G54" s="73" t="s">
        <v>137</v>
      </c>
      <c r="H54" s="74">
        <f>SUM(H55:H66)</f>
        <v>29011</v>
      </c>
      <c r="I54" s="74">
        <f>SUM(I55:I66)</f>
        <v>29011</v>
      </c>
      <c r="J54" s="70">
        <f t="shared" si="2"/>
        <v>0</v>
      </c>
      <c r="K54" s="71">
        <f>J54/H54*100%</f>
        <v>0</v>
      </c>
    </row>
    <row r="55" spans="1:11" ht="15.95" hidden="1" customHeight="1">
      <c r="A55" s="36"/>
      <c r="B55" s="70"/>
      <c r="C55" s="70"/>
      <c r="D55" s="70">
        <f t="shared" si="0"/>
        <v>0</v>
      </c>
      <c r="E55" s="71" t="str">
        <f t="shared" si="1"/>
        <v/>
      </c>
      <c r="F55" s="72">
        <v>2120801</v>
      </c>
      <c r="G55" s="73" t="s">
        <v>138</v>
      </c>
      <c r="H55" s="74">
        <v>8142</v>
      </c>
      <c r="I55" s="74">
        <v>8142</v>
      </c>
      <c r="J55" s="70">
        <f t="shared" si="2"/>
        <v>0</v>
      </c>
      <c r="K55" s="71">
        <f>J55/H55*100%</f>
        <v>0</v>
      </c>
    </row>
    <row r="56" spans="1:11" ht="15.95" hidden="1" customHeight="1">
      <c r="A56" s="36"/>
      <c r="B56" s="70"/>
      <c r="C56" s="70"/>
      <c r="D56" s="70">
        <f t="shared" si="0"/>
        <v>0</v>
      </c>
      <c r="E56" s="71" t="str">
        <f t="shared" si="1"/>
        <v/>
      </c>
      <c r="F56" s="72">
        <v>2120802</v>
      </c>
      <c r="G56" s="73" t="s">
        <v>139</v>
      </c>
      <c r="H56" s="74">
        <v>3849</v>
      </c>
      <c r="I56" s="74">
        <v>3849</v>
      </c>
      <c r="J56" s="70">
        <f t="shared" si="2"/>
        <v>0</v>
      </c>
      <c r="K56" s="71">
        <f>J56/H56*100%</f>
        <v>0</v>
      </c>
    </row>
    <row r="57" spans="1:11" ht="15.95" hidden="1" customHeight="1">
      <c r="A57" s="36"/>
      <c r="B57" s="70"/>
      <c r="C57" s="70"/>
      <c r="D57" s="70">
        <f t="shared" si="0"/>
        <v>0</v>
      </c>
      <c r="E57" s="71" t="str">
        <f t="shared" si="1"/>
        <v/>
      </c>
      <c r="F57" s="72">
        <v>2120803</v>
      </c>
      <c r="G57" s="73" t="s">
        <v>140</v>
      </c>
      <c r="H57" s="74">
        <v>15020</v>
      </c>
      <c r="I57" s="74">
        <v>15020</v>
      </c>
      <c r="J57" s="70">
        <f t="shared" si="2"/>
        <v>0</v>
      </c>
      <c r="K57" s="71">
        <f>J57/H57*100%</f>
        <v>0</v>
      </c>
    </row>
    <row r="58" spans="1:11" ht="15.95" hidden="1" customHeight="1">
      <c r="A58" s="36"/>
      <c r="B58" s="70"/>
      <c r="C58" s="70"/>
      <c r="D58" s="70">
        <f t="shared" si="0"/>
        <v>0</v>
      </c>
      <c r="E58" s="71" t="str">
        <f t="shared" si="1"/>
        <v/>
      </c>
      <c r="F58" s="72">
        <v>2120804</v>
      </c>
      <c r="G58" s="73" t="s">
        <v>141</v>
      </c>
      <c r="H58" s="74">
        <v>2000</v>
      </c>
      <c r="I58" s="74">
        <v>2000</v>
      </c>
      <c r="J58" s="70">
        <f t="shared" si="2"/>
        <v>0</v>
      </c>
      <c r="K58" s="71">
        <f t="shared" si="3"/>
        <v>0</v>
      </c>
    </row>
    <row r="59" spans="1:11" ht="15.95" hidden="1" customHeight="1">
      <c r="A59" s="36"/>
      <c r="B59" s="70"/>
      <c r="C59" s="70"/>
      <c r="D59" s="70">
        <f t="shared" si="0"/>
        <v>0</v>
      </c>
      <c r="E59" s="71" t="str">
        <f t="shared" si="1"/>
        <v/>
      </c>
      <c r="F59" s="72">
        <v>2120805</v>
      </c>
      <c r="G59" s="73" t="s">
        <v>142</v>
      </c>
      <c r="H59" s="74"/>
      <c r="I59" s="74"/>
      <c r="J59" s="70">
        <f t="shared" si="2"/>
        <v>0</v>
      </c>
      <c r="K59" s="71" t="str">
        <f t="shared" si="3"/>
        <v/>
      </c>
    </row>
    <row r="60" spans="1:11" ht="15.95" hidden="1" customHeight="1">
      <c r="A60" s="36"/>
      <c r="B60" s="70"/>
      <c r="C60" s="70"/>
      <c r="D60" s="70">
        <f t="shared" si="0"/>
        <v>0</v>
      </c>
      <c r="E60" s="71" t="str">
        <f t="shared" si="1"/>
        <v/>
      </c>
      <c r="F60" s="72">
        <v>2120806</v>
      </c>
      <c r="G60" s="73" t="s">
        <v>143</v>
      </c>
      <c r="H60" s="74"/>
      <c r="I60" s="74"/>
      <c r="J60" s="70">
        <f t="shared" si="2"/>
        <v>0</v>
      </c>
      <c r="K60" s="71" t="str">
        <f t="shared" si="3"/>
        <v/>
      </c>
    </row>
    <row r="61" spans="1:11" ht="15.95" hidden="1" customHeight="1">
      <c r="A61" s="36"/>
      <c r="B61" s="70"/>
      <c r="C61" s="70"/>
      <c r="D61" s="70">
        <f t="shared" si="0"/>
        <v>0</v>
      </c>
      <c r="E61" s="71" t="str">
        <f t="shared" si="1"/>
        <v/>
      </c>
      <c r="F61" s="72">
        <v>2120807</v>
      </c>
      <c r="G61" s="73" t="s">
        <v>144</v>
      </c>
      <c r="H61" s="74"/>
      <c r="I61" s="74"/>
      <c r="J61" s="70">
        <f t="shared" si="2"/>
        <v>0</v>
      </c>
      <c r="K61" s="71" t="str">
        <f t="shared" si="3"/>
        <v/>
      </c>
    </row>
    <row r="62" spans="1:11" ht="15.95" hidden="1" customHeight="1">
      <c r="A62" s="36"/>
      <c r="B62" s="70"/>
      <c r="C62" s="70"/>
      <c r="D62" s="70">
        <f t="shared" si="0"/>
        <v>0</v>
      </c>
      <c r="E62" s="71" t="str">
        <f t="shared" si="1"/>
        <v/>
      </c>
      <c r="F62" s="72">
        <v>2120809</v>
      </c>
      <c r="G62" s="73" t="s">
        <v>145</v>
      </c>
      <c r="H62" s="74"/>
      <c r="I62" s="74"/>
      <c r="J62" s="70">
        <f t="shared" si="2"/>
        <v>0</v>
      </c>
      <c r="K62" s="71" t="str">
        <f t="shared" si="3"/>
        <v/>
      </c>
    </row>
    <row r="63" spans="1:11" ht="15.95" hidden="1" customHeight="1">
      <c r="A63" s="36"/>
      <c r="B63" s="70"/>
      <c r="C63" s="70"/>
      <c r="D63" s="70">
        <f t="shared" si="0"/>
        <v>0</v>
      </c>
      <c r="E63" s="71" t="str">
        <f t="shared" si="1"/>
        <v/>
      </c>
      <c r="F63" s="72">
        <v>2120810</v>
      </c>
      <c r="G63" s="73" t="s">
        <v>146</v>
      </c>
      <c r="H63" s="74"/>
      <c r="I63" s="74"/>
      <c r="J63" s="70">
        <f t="shared" si="2"/>
        <v>0</v>
      </c>
      <c r="K63" s="71" t="str">
        <f t="shared" si="3"/>
        <v/>
      </c>
    </row>
    <row r="64" spans="1:11" ht="15.95" hidden="1" customHeight="1">
      <c r="A64" s="36"/>
      <c r="B64" s="70"/>
      <c r="C64" s="70"/>
      <c r="D64" s="70">
        <f t="shared" si="0"/>
        <v>0</v>
      </c>
      <c r="E64" s="71" t="str">
        <f t="shared" si="1"/>
        <v/>
      </c>
      <c r="F64" s="72">
        <v>2120811</v>
      </c>
      <c r="G64" s="73" t="s">
        <v>147</v>
      </c>
      <c r="H64" s="74"/>
      <c r="I64" s="74"/>
      <c r="J64" s="70">
        <f t="shared" si="2"/>
        <v>0</v>
      </c>
      <c r="K64" s="71" t="str">
        <f t="shared" si="3"/>
        <v/>
      </c>
    </row>
    <row r="65" spans="1:11" ht="15.95" hidden="1" customHeight="1">
      <c r="A65" s="36"/>
      <c r="B65" s="70"/>
      <c r="C65" s="70"/>
      <c r="D65" s="70">
        <f t="shared" si="0"/>
        <v>0</v>
      </c>
      <c r="E65" s="71" t="str">
        <f t="shared" si="1"/>
        <v/>
      </c>
      <c r="F65" s="72">
        <v>2120813</v>
      </c>
      <c r="G65" s="73" t="s">
        <v>20</v>
      </c>
      <c r="H65" s="74"/>
      <c r="I65" s="74"/>
      <c r="J65" s="70">
        <f t="shared" si="2"/>
        <v>0</v>
      </c>
      <c r="K65" s="71" t="str">
        <f t="shared" si="3"/>
        <v/>
      </c>
    </row>
    <row r="66" spans="1:11" ht="15.95" hidden="1" customHeight="1">
      <c r="A66" s="36"/>
      <c r="B66" s="70"/>
      <c r="C66" s="70"/>
      <c r="D66" s="70">
        <f t="shared" si="0"/>
        <v>0</v>
      </c>
      <c r="E66" s="71" t="str">
        <f t="shared" si="1"/>
        <v/>
      </c>
      <c r="F66" s="72">
        <v>2120899</v>
      </c>
      <c r="G66" s="73" t="s">
        <v>148</v>
      </c>
      <c r="H66" s="74"/>
      <c r="I66" s="74"/>
      <c r="J66" s="70">
        <f t="shared" si="2"/>
        <v>0</v>
      </c>
      <c r="K66" s="71" t="str">
        <f t="shared" si="3"/>
        <v/>
      </c>
    </row>
    <row r="67" spans="1:11" ht="15.95" hidden="1" customHeight="1">
      <c r="A67" s="36"/>
      <c r="B67" s="70"/>
      <c r="C67" s="70"/>
      <c r="D67" s="70">
        <f t="shared" si="0"/>
        <v>0</v>
      </c>
      <c r="E67" s="71" t="str">
        <f t="shared" si="1"/>
        <v/>
      </c>
      <c r="F67" s="72">
        <v>21210</v>
      </c>
      <c r="G67" s="73" t="s">
        <v>149</v>
      </c>
      <c r="H67" s="74">
        <f>SUM(H68:H70)</f>
        <v>0</v>
      </c>
      <c r="I67" s="74">
        <f>SUM(I68:I70)</f>
        <v>0</v>
      </c>
      <c r="J67" s="70">
        <f t="shared" si="2"/>
        <v>0</v>
      </c>
      <c r="K67" s="71" t="str">
        <f t="shared" si="3"/>
        <v/>
      </c>
    </row>
    <row r="68" spans="1:11" ht="15.95" hidden="1" customHeight="1">
      <c r="A68" s="36"/>
      <c r="B68" s="70"/>
      <c r="C68" s="70"/>
      <c r="D68" s="70">
        <f t="shared" si="0"/>
        <v>0</v>
      </c>
      <c r="E68" s="71" t="str">
        <f t="shared" si="1"/>
        <v/>
      </c>
      <c r="F68" s="72">
        <v>2121001</v>
      </c>
      <c r="G68" s="73" t="s">
        <v>138</v>
      </c>
      <c r="H68" s="74"/>
      <c r="I68" s="74"/>
      <c r="J68" s="70">
        <f t="shared" si="2"/>
        <v>0</v>
      </c>
      <c r="K68" s="71" t="str">
        <f t="shared" si="3"/>
        <v/>
      </c>
    </row>
    <row r="69" spans="1:11" ht="15.95" hidden="1" customHeight="1">
      <c r="A69" s="36"/>
      <c r="B69" s="70"/>
      <c r="C69" s="70"/>
      <c r="D69" s="70">
        <f t="shared" si="0"/>
        <v>0</v>
      </c>
      <c r="E69" s="71" t="str">
        <f t="shared" si="1"/>
        <v/>
      </c>
      <c r="F69" s="72">
        <v>2121002</v>
      </c>
      <c r="G69" s="73" t="s">
        <v>139</v>
      </c>
      <c r="H69" s="74"/>
      <c r="I69" s="74"/>
      <c r="J69" s="70">
        <f t="shared" si="2"/>
        <v>0</v>
      </c>
      <c r="K69" s="71" t="str">
        <f t="shared" si="3"/>
        <v/>
      </c>
    </row>
    <row r="70" spans="1:11" ht="15.95" hidden="1" customHeight="1">
      <c r="A70" s="36"/>
      <c r="B70" s="70"/>
      <c r="C70" s="70"/>
      <c r="D70" s="70">
        <f t="shared" ref="D70:D133" si="4">C70-B70</f>
        <v>0</v>
      </c>
      <c r="E70" s="71" t="str">
        <f t="shared" ref="E70:E133" si="5">IF(B70=0,"",D70/B70)</f>
        <v/>
      </c>
      <c r="F70" s="72">
        <v>2121099</v>
      </c>
      <c r="G70" s="73" t="s">
        <v>150</v>
      </c>
      <c r="H70" s="74"/>
      <c r="I70" s="74"/>
      <c r="J70" s="70">
        <f t="shared" ref="J70:J133" si="6">I70-H70</f>
        <v>0</v>
      </c>
      <c r="K70" s="71" t="str">
        <f t="shared" ref="K70:K133" si="7">IF(H70=0,"",J70/H70)</f>
        <v/>
      </c>
    </row>
    <row r="71" spans="1:11" ht="15.95" hidden="1" customHeight="1">
      <c r="A71" s="36"/>
      <c r="B71" s="70"/>
      <c r="C71" s="70"/>
      <c r="D71" s="70">
        <f t="shared" si="4"/>
        <v>0</v>
      </c>
      <c r="E71" s="71" t="str">
        <f t="shared" si="5"/>
        <v/>
      </c>
      <c r="F71" s="72">
        <v>21211</v>
      </c>
      <c r="G71" s="73" t="s">
        <v>65</v>
      </c>
      <c r="H71" s="74"/>
      <c r="I71" s="74"/>
      <c r="J71" s="70">
        <f t="shared" si="6"/>
        <v>0</v>
      </c>
      <c r="K71" s="71" t="str">
        <f t="shared" si="7"/>
        <v/>
      </c>
    </row>
    <row r="72" spans="1:11" ht="15.95" hidden="1" customHeight="1">
      <c r="A72" s="36"/>
      <c r="B72" s="70"/>
      <c r="C72" s="70"/>
      <c r="D72" s="70">
        <f t="shared" si="4"/>
        <v>0</v>
      </c>
      <c r="E72" s="71" t="str">
        <f t="shared" si="5"/>
        <v/>
      </c>
      <c r="F72" s="72">
        <v>21213</v>
      </c>
      <c r="G72" s="73" t="s">
        <v>66</v>
      </c>
      <c r="H72" s="74">
        <v>2608</v>
      </c>
      <c r="I72" s="74">
        <v>2608</v>
      </c>
      <c r="J72" s="70">
        <f t="shared" si="6"/>
        <v>0</v>
      </c>
      <c r="K72" s="71">
        <f t="shared" si="7"/>
        <v>0</v>
      </c>
    </row>
    <row r="73" spans="1:11" ht="15.95" hidden="1" customHeight="1">
      <c r="A73" s="36"/>
      <c r="B73" s="70"/>
      <c r="C73" s="70"/>
      <c r="D73" s="70">
        <f t="shared" si="4"/>
        <v>0</v>
      </c>
      <c r="E73" s="71" t="str">
        <f t="shared" si="5"/>
        <v/>
      </c>
      <c r="F73" s="72">
        <v>2121301</v>
      </c>
      <c r="G73" s="73" t="s">
        <v>151</v>
      </c>
      <c r="H73" s="74">
        <v>2608</v>
      </c>
      <c r="I73" s="74">
        <v>2608</v>
      </c>
      <c r="J73" s="70">
        <f t="shared" si="6"/>
        <v>0</v>
      </c>
      <c r="K73" s="71">
        <f t="shared" si="7"/>
        <v>0</v>
      </c>
    </row>
    <row r="74" spans="1:11" ht="15.95" hidden="1" customHeight="1">
      <c r="A74" s="36"/>
      <c r="B74" s="70"/>
      <c r="C74" s="70"/>
      <c r="D74" s="70">
        <f t="shared" si="4"/>
        <v>0</v>
      </c>
      <c r="E74" s="71" t="str">
        <f t="shared" si="5"/>
        <v/>
      </c>
      <c r="F74" s="72">
        <v>2121302</v>
      </c>
      <c r="G74" s="73" t="s">
        <v>152</v>
      </c>
      <c r="H74" s="74"/>
      <c r="I74" s="74"/>
      <c r="J74" s="70">
        <f t="shared" si="6"/>
        <v>0</v>
      </c>
      <c r="K74" s="71" t="str">
        <f t="shared" si="7"/>
        <v/>
      </c>
    </row>
    <row r="75" spans="1:11" ht="15.95" hidden="1" customHeight="1">
      <c r="A75" s="36"/>
      <c r="B75" s="70"/>
      <c r="C75" s="70"/>
      <c r="D75" s="70">
        <f t="shared" si="4"/>
        <v>0</v>
      </c>
      <c r="E75" s="71" t="str">
        <f t="shared" si="5"/>
        <v/>
      </c>
      <c r="F75" s="72">
        <v>2121303</v>
      </c>
      <c r="G75" s="73" t="s">
        <v>153</v>
      </c>
      <c r="H75" s="74"/>
      <c r="I75" s="74"/>
      <c r="J75" s="70">
        <f t="shared" si="6"/>
        <v>0</v>
      </c>
      <c r="K75" s="71" t="str">
        <f t="shared" si="7"/>
        <v/>
      </c>
    </row>
    <row r="76" spans="1:11" ht="15.95" hidden="1" customHeight="1">
      <c r="A76" s="36"/>
      <c r="B76" s="70"/>
      <c r="C76" s="70"/>
      <c r="D76" s="70">
        <f t="shared" si="4"/>
        <v>0</v>
      </c>
      <c r="E76" s="71" t="str">
        <f t="shared" si="5"/>
        <v/>
      </c>
      <c r="F76" s="72">
        <v>2121304</v>
      </c>
      <c r="G76" s="73" t="s">
        <v>154</v>
      </c>
      <c r="H76" s="74"/>
      <c r="I76" s="74"/>
      <c r="J76" s="70">
        <f t="shared" si="6"/>
        <v>0</v>
      </c>
      <c r="K76" s="71" t="str">
        <f t="shared" si="7"/>
        <v/>
      </c>
    </row>
    <row r="77" spans="1:11" ht="15.95" hidden="1" customHeight="1">
      <c r="A77" s="36"/>
      <c r="B77" s="70"/>
      <c r="C77" s="70"/>
      <c r="D77" s="70">
        <f t="shared" si="4"/>
        <v>0</v>
      </c>
      <c r="E77" s="71" t="str">
        <f t="shared" si="5"/>
        <v/>
      </c>
      <c r="F77" s="72">
        <v>2121399</v>
      </c>
      <c r="G77" s="73" t="s">
        <v>155</v>
      </c>
      <c r="H77" s="74"/>
      <c r="I77" s="74"/>
      <c r="J77" s="70">
        <f t="shared" si="6"/>
        <v>0</v>
      </c>
      <c r="K77" s="71" t="str">
        <f t="shared" si="7"/>
        <v/>
      </c>
    </row>
    <row r="78" spans="1:11" ht="15.95" hidden="1" customHeight="1">
      <c r="A78" s="36"/>
      <c r="B78" s="70"/>
      <c r="C78" s="70"/>
      <c r="D78" s="70">
        <f t="shared" si="4"/>
        <v>0</v>
      </c>
      <c r="E78" s="71" t="str">
        <f t="shared" si="5"/>
        <v/>
      </c>
      <c r="F78" s="72">
        <v>21214</v>
      </c>
      <c r="G78" s="73" t="s">
        <v>67</v>
      </c>
      <c r="H78" s="74">
        <f>SUM(H79:H81)</f>
        <v>0</v>
      </c>
      <c r="I78" s="74">
        <f>SUM(I79:I81)</f>
        <v>0</v>
      </c>
      <c r="J78" s="70">
        <f t="shared" si="6"/>
        <v>0</v>
      </c>
      <c r="K78" s="71" t="str">
        <f t="shared" si="7"/>
        <v/>
      </c>
    </row>
    <row r="79" spans="1:11" ht="15.95" hidden="1" customHeight="1">
      <c r="A79" s="36"/>
      <c r="B79" s="70"/>
      <c r="C79" s="70"/>
      <c r="D79" s="70">
        <f t="shared" si="4"/>
        <v>0</v>
      </c>
      <c r="E79" s="71" t="str">
        <f t="shared" si="5"/>
        <v/>
      </c>
      <c r="F79" s="72">
        <v>2121401</v>
      </c>
      <c r="G79" s="73" t="s">
        <v>156</v>
      </c>
      <c r="H79" s="74"/>
      <c r="I79" s="74"/>
      <c r="J79" s="70">
        <f t="shared" si="6"/>
        <v>0</v>
      </c>
      <c r="K79" s="71" t="str">
        <f t="shared" si="7"/>
        <v/>
      </c>
    </row>
    <row r="80" spans="1:11" ht="15.95" hidden="1" customHeight="1">
      <c r="A80" s="36"/>
      <c r="B80" s="70"/>
      <c r="C80" s="70"/>
      <c r="D80" s="70">
        <f t="shared" si="4"/>
        <v>0</v>
      </c>
      <c r="E80" s="71" t="str">
        <f t="shared" si="5"/>
        <v/>
      </c>
      <c r="F80" s="72">
        <v>2121402</v>
      </c>
      <c r="G80" s="73" t="s">
        <v>157</v>
      </c>
      <c r="H80" s="74"/>
      <c r="I80" s="74"/>
      <c r="J80" s="70">
        <f t="shared" si="6"/>
        <v>0</v>
      </c>
      <c r="K80" s="71" t="str">
        <f t="shared" si="7"/>
        <v/>
      </c>
    </row>
    <row r="81" spans="1:11" ht="15.95" hidden="1" customHeight="1">
      <c r="A81" s="36"/>
      <c r="B81" s="70"/>
      <c r="C81" s="70"/>
      <c r="D81" s="70">
        <f t="shared" si="4"/>
        <v>0</v>
      </c>
      <c r="E81" s="71" t="str">
        <f t="shared" si="5"/>
        <v/>
      </c>
      <c r="F81" s="72">
        <v>2121499</v>
      </c>
      <c r="G81" s="73" t="s">
        <v>158</v>
      </c>
      <c r="H81" s="74"/>
      <c r="I81" s="74"/>
      <c r="J81" s="70">
        <f t="shared" si="6"/>
        <v>0</v>
      </c>
      <c r="K81" s="71" t="str">
        <f t="shared" si="7"/>
        <v/>
      </c>
    </row>
    <row r="82" spans="1:11" ht="15.95" hidden="1" customHeight="1">
      <c r="A82" s="36"/>
      <c r="B82" s="70"/>
      <c r="C82" s="70"/>
      <c r="D82" s="70">
        <f t="shared" si="4"/>
        <v>0</v>
      </c>
      <c r="E82" s="71" t="str">
        <f t="shared" si="5"/>
        <v/>
      </c>
      <c r="F82" s="72">
        <v>21215</v>
      </c>
      <c r="G82" s="73" t="s">
        <v>68</v>
      </c>
      <c r="H82" s="74">
        <f>SUM(H83:H85)</f>
        <v>0</v>
      </c>
      <c r="I82" s="74">
        <f>SUM(I83:I85)</f>
        <v>0</v>
      </c>
      <c r="J82" s="70">
        <f t="shared" si="6"/>
        <v>0</v>
      </c>
      <c r="K82" s="71" t="str">
        <f t="shared" si="7"/>
        <v/>
      </c>
    </row>
    <row r="83" spans="1:11" ht="15.95" hidden="1" customHeight="1">
      <c r="A83" s="36"/>
      <c r="B83" s="70"/>
      <c r="C83" s="70"/>
      <c r="D83" s="70">
        <f t="shared" si="4"/>
        <v>0</v>
      </c>
      <c r="E83" s="71" t="str">
        <f t="shared" si="5"/>
        <v/>
      </c>
      <c r="F83" s="72">
        <v>2121501</v>
      </c>
      <c r="G83" s="73" t="s">
        <v>138</v>
      </c>
      <c r="H83" s="74"/>
      <c r="I83" s="74"/>
      <c r="J83" s="70">
        <f t="shared" si="6"/>
        <v>0</v>
      </c>
      <c r="K83" s="71" t="str">
        <f t="shared" si="7"/>
        <v/>
      </c>
    </row>
    <row r="84" spans="1:11" ht="15.95" hidden="1" customHeight="1">
      <c r="A84" s="36"/>
      <c r="B84" s="70"/>
      <c r="C84" s="70"/>
      <c r="D84" s="70">
        <f t="shared" si="4"/>
        <v>0</v>
      </c>
      <c r="E84" s="71" t="str">
        <f t="shared" si="5"/>
        <v/>
      </c>
      <c r="F84" s="72">
        <v>2121502</v>
      </c>
      <c r="G84" s="73" t="s">
        <v>139</v>
      </c>
      <c r="H84" s="74"/>
      <c r="I84" s="74"/>
      <c r="J84" s="70">
        <f t="shared" si="6"/>
        <v>0</v>
      </c>
      <c r="K84" s="71" t="str">
        <f t="shared" si="7"/>
        <v/>
      </c>
    </row>
    <row r="85" spans="1:11" ht="15.95" hidden="1" customHeight="1">
      <c r="A85" s="36"/>
      <c r="B85" s="70"/>
      <c r="C85" s="70"/>
      <c r="D85" s="70">
        <f t="shared" si="4"/>
        <v>0</v>
      </c>
      <c r="E85" s="71" t="str">
        <f t="shared" si="5"/>
        <v/>
      </c>
      <c r="F85" s="72">
        <v>2121599</v>
      </c>
      <c r="G85" s="73" t="s">
        <v>159</v>
      </c>
      <c r="H85" s="74"/>
      <c r="I85" s="74"/>
      <c r="J85" s="70">
        <f t="shared" si="6"/>
        <v>0</v>
      </c>
      <c r="K85" s="71" t="str">
        <f t="shared" si="7"/>
        <v/>
      </c>
    </row>
    <row r="86" spans="1:11" ht="15.95" hidden="1" customHeight="1">
      <c r="A86" s="36"/>
      <c r="B86" s="70"/>
      <c r="C86" s="70"/>
      <c r="D86" s="70">
        <f t="shared" si="4"/>
        <v>0</v>
      </c>
      <c r="E86" s="71" t="str">
        <f t="shared" si="5"/>
        <v/>
      </c>
      <c r="F86" s="72">
        <v>21216</v>
      </c>
      <c r="G86" s="73" t="s">
        <v>69</v>
      </c>
      <c r="H86" s="74">
        <f>SUM(H87:H89)</f>
        <v>0</v>
      </c>
      <c r="I86" s="74">
        <f>SUM(I87:I89)</f>
        <v>0</v>
      </c>
      <c r="J86" s="70">
        <f t="shared" si="6"/>
        <v>0</v>
      </c>
      <c r="K86" s="71" t="str">
        <f t="shared" si="7"/>
        <v/>
      </c>
    </row>
    <row r="87" spans="1:11" ht="15.95" hidden="1" customHeight="1">
      <c r="A87" s="36"/>
      <c r="B87" s="70"/>
      <c r="C87" s="70"/>
      <c r="D87" s="70">
        <f t="shared" si="4"/>
        <v>0</v>
      </c>
      <c r="E87" s="71" t="str">
        <f t="shared" si="5"/>
        <v/>
      </c>
      <c r="F87" s="72">
        <v>2121601</v>
      </c>
      <c r="G87" s="73" t="s">
        <v>138</v>
      </c>
      <c r="H87" s="74"/>
      <c r="I87" s="74"/>
      <c r="J87" s="70">
        <f t="shared" si="6"/>
        <v>0</v>
      </c>
      <c r="K87" s="71" t="str">
        <f t="shared" si="7"/>
        <v/>
      </c>
    </row>
    <row r="88" spans="1:11" ht="15.95" hidden="1" customHeight="1">
      <c r="A88" s="36"/>
      <c r="B88" s="70"/>
      <c r="C88" s="70"/>
      <c r="D88" s="70">
        <f t="shared" si="4"/>
        <v>0</v>
      </c>
      <c r="E88" s="71" t="str">
        <f t="shared" si="5"/>
        <v/>
      </c>
      <c r="F88" s="72">
        <v>2121602</v>
      </c>
      <c r="G88" s="73" t="s">
        <v>139</v>
      </c>
      <c r="H88" s="74"/>
      <c r="I88" s="74"/>
      <c r="J88" s="70">
        <f t="shared" si="6"/>
        <v>0</v>
      </c>
      <c r="K88" s="71" t="str">
        <f t="shared" si="7"/>
        <v/>
      </c>
    </row>
    <row r="89" spans="1:11" ht="15.95" hidden="1" customHeight="1">
      <c r="A89" s="36"/>
      <c r="B89" s="70"/>
      <c r="C89" s="70"/>
      <c r="D89" s="70">
        <f t="shared" si="4"/>
        <v>0</v>
      </c>
      <c r="E89" s="71" t="str">
        <f t="shared" si="5"/>
        <v/>
      </c>
      <c r="F89" s="72">
        <v>2121699</v>
      </c>
      <c r="G89" s="73" t="s">
        <v>160</v>
      </c>
      <c r="H89" s="74"/>
      <c r="I89" s="74"/>
      <c r="J89" s="70">
        <f t="shared" si="6"/>
        <v>0</v>
      </c>
      <c r="K89" s="71" t="str">
        <f t="shared" si="7"/>
        <v/>
      </c>
    </row>
    <row r="90" spans="1:11" ht="15.95" hidden="1" customHeight="1">
      <c r="A90" s="36"/>
      <c r="B90" s="70"/>
      <c r="C90" s="70"/>
      <c r="D90" s="70">
        <f t="shared" si="4"/>
        <v>0</v>
      </c>
      <c r="E90" s="71" t="str">
        <f t="shared" si="5"/>
        <v/>
      </c>
      <c r="F90" s="72">
        <v>21217</v>
      </c>
      <c r="G90" s="73" t="s">
        <v>70</v>
      </c>
      <c r="H90" s="74">
        <f>SUM(H91:H95)</f>
        <v>0</v>
      </c>
      <c r="I90" s="74">
        <f>SUM(I91:I95)</f>
        <v>0</v>
      </c>
      <c r="J90" s="70">
        <f t="shared" si="6"/>
        <v>0</v>
      </c>
      <c r="K90" s="71" t="str">
        <f t="shared" si="7"/>
        <v/>
      </c>
    </row>
    <row r="91" spans="1:11" ht="15.95" hidden="1" customHeight="1">
      <c r="A91" s="36"/>
      <c r="B91" s="70"/>
      <c r="C91" s="70"/>
      <c r="D91" s="70">
        <f t="shared" si="4"/>
        <v>0</v>
      </c>
      <c r="E91" s="71" t="str">
        <f t="shared" si="5"/>
        <v/>
      </c>
      <c r="F91" s="72">
        <v>2121701</v>
      </c>
      <c r="G91" s="73" t="s">
        <v>151</v>
      </c>
      <c r="H91" s="74"/>
      <c r="I91" s="74"/>
      <c r="J91" s="70">
        <f t="shared" si="6"/>
        <v>0</v>
      </c>
      <c r="K91" s="71" t="str">
        <f t="shared" si="7"/>
        <v/>
      </c>
    </row>
    <row r="92" spans="1:11" ht="15.95" hidden="1" customHeight="1">
      <c r="A92" s="36"/>
      <c r="B92" s="70"/>
      <c r="C92" s="70"/>
      <c r="D92" s="70">
        <f t="shared" si="4"/>
        <v>0</v>
      </c>
      <c r="E92" s="71" t="str">
        <f t="shared" si="5"/>
        <v/>
      </c>
      <c r="F92" s="72">
        <v>2121702</v>
      </c>
      <c r="G92" s="73" t="s">
        <v>152</v>
      </c>
      <c r="H92" s="74"/>
      <c r="I92" s="74"/>
      <c r="J92" s="70">
        <f t="shared" si="6"/>
        <v>0</v>
      </c>
      <c r="K92" s="71" t="str">
        <f t="shared" si="7"/>
        <v/>
      </c>
    </row>
    <row r="93" spans="1:11" ht="15.95" hidden="1" customHeight="1">
      <c r="A93" s="36"/>
      <c r="B93" s="70"/>
      <c r="C93" s="70"/>
      <c r="D93" s="70">
        <f t="shared" si="4"/>
        <v>0</v>
      </c>
      <c r="E93" s="71" t="str">
        <f t="shared" si="5"/>
        <v/>
      </c>
      <c r="F93" s="72">
        <v>2121703</v>
      </c>
      <c r="G93" s="73" t="s">
        <v>153</v>
      </c>
      <c r="H93" s="74"/>
      <c r="I93" s="74"/>
      <c r="J93" s="70">
        <f t="shared" si="6"/>
        <v>0</v>
      </c>
      <c r="K93" s="71" t="str">
        <f t="shared" si="7"/>
        <v/>
      </c>
    </row>
    <row r="94" spans="1:11" ht="15.95" hidden="1" customHeight="1">
      <c r="A94" s="36"/>
      <c r="B94" s="70"/>
      <c r="C94" s="70"/>
      <c r="D94" s="70">
        <f t="shared" si="4"/>
        <v>0</v>
      </c>
      <c r="E94" s="71" t="str">
        <f t="shared" si="5"/>
        <v/>
      </c>
      <c r="F94" s="72">
        <v>2121704</v>
      </c>
      <c r="G94" s="73" t="s">
        <v>154</v>
      </c>
      <c r="H94" s="74"/>
      <c r="I94" s="74"/>
      <c r="J94" s="70">
        <f t="shared" si="6"/>
        <v>0</v>
      </c>
      <c r="K94" s="71" t="str">
        <f t="shared" si="7"/>
        <v/>
      </c>
    </row>
    <row r="95" spans="1:11" ht="15.95" hidden="1" customHeight="1">
      <c r="A95" s="36"/>
      <c r="B95" s="70"/>
      <c r="C95" s="70"/>
      <c r="D95" s="70">
        <f t="shared" si="4"/>
        <v>0</v>
      </c>
      <c r="E95" s="71" t="str">
        <f t="shared" si="5"/>
        <v/>
      </c>
      <c r="F95" s="72">
        <v>2121799</v>
      </c>
      <c r="G95" s="73" t="s">
        <v>161</v>
      </c>
      <c r="H95" s="74"/>
      <c r="I95" s="74"/>
      <c r="J95" s="70">
        <f t="shared" si="6"/>
        <v>0</v>
      </c>
      <c r="K95" s="71" t="str">
        <f t="shared" si="7"/>
        <v/>
      </c>
    </row>
    <row r="96" spans="1:11" ht="15.95" hidden="1" customHeight="1">
      <c r="A96" s="36"/>
      <c r="B96" s="70"/>
      <c r="C96" s="70"/>
      <c r="D96" s="70">
        <f t="shared" si="4"/>
        <v>0</v>
      </c>
      <c r="E96" s="71" t="str">
        <f t="shared" si="5"/>
        <v/>
      </c>
      <c r="F96" s="72">
        <v>21218</v>
      </c>
      <c r="G96" s="73" t="s">
        <v>71</v>
      </c>
      <c r="H96" s="74">
        <f>SUM(H97:H98)</f>
        <v>0</v>
      </c>
      <c r="I96" s="74">
        <f>SUM(I97:I98)</f>
        <v>0</v>
      </c>
      <c r="J96" s="70">
        <f t="shared" si="6"/>
        <v>0</v>
      </c>
      <c r="K96" s="71" t="str">
        <f t="shared" si="7"/>
        <v/>
      </c>
    </row>
    <row r="97" spans="1:11" ht="15.95" hidden="1" customHeight="1">
      <c r="A97" s="36"/>
      <c r="B97" s="70"/>
      <c r="C97" s="70"/>
      <c r="D97" s="70">
        <f t="shared" si="4"/>
        <v>0</v>
      </c>
      <c r="E97" s="71" t="str">
        <f t="shared" si="5"/>
        <v/>
      </c>
      <c r="F97" s="72">
        <v>2121801</v>
      </c>
      <c r="G97" s="73" t="s">
        <v>156</v>
      </c>
      <c r="H97" s="74"/>
      <c r="I97" s="74"/>
      <c r="J97" s="70">
        <f t="shared" si="6"/>
        <v>0</v>
      </c>
      <c r="K97" s="71" t="str">
        <f t="shared" si="7"/>
        <v/>
      </c>
    </row>
    <row r="98" spans="1:11" ht="15.95" hidden="1" customHeight="1">
      <c r="A98" s="36"/>
      <c r="B98" s="70"/>
      <c r="C98" s="70"/>
      <c r="D98" s="70">
        <f t="shared" si="4"/>
        <v>0</v>
      </c>
      <c r="E98" s="71" t="str">
        <f t="shared" si="5"/>
        <v/>
      </c>
      <c r="F98" s="72">
        <v>2121899</v>
      </c>
      <c r="G98" s="73" t="s">
        <v>162</v>
      </c>
      <c r="H98" s="74"/>
      <c r="I98" s="74"/>
      <c r="J98" s="70">
        <f t="shared" si="6"/>
        <v>0</v>
      </c>
      <c r="K98" s="71" t="str">
        <f t="shared" si="7"/>
        <v/>
      </c>
    </row>
    <row r="99" spans="1:11" ht="15.95" hidden="1" customHeight="1">
      <c r="A99" s="36"/>
      <c r="B99" s="70"/>
      <c r="C99" s="70"/>
      <c r="D99" s="70">
        <f t="shared" si="4"/>
        <v>0</v>
      </c>
      <c r="E99" s="71" t="str">
        <f t="shared" si="5"/>
        <v/>
      </c>
      <c r="F99" s="72">
        <v>21219</v>
      </c>
      <c r="G99" s="73" t="s">
        <v>163</v>
      </c>
      <c r="H99" s="74">
        <f>SUM(H100:H107)</f>
        <v>0</v>
      </c>
      <c r="I99" s="74">
        <f>SUM(I100:I107)</f>
        <v>0</v>
      </c>
      <c r="J99" s="70">
        <f t="shared" si="6"/>
        <v>0</v>
      </c>
      <c r="K99" s="71" t="str">
        <f t="shared" si="7"/>
        <v/>
      </c>
    </row>
    <row r="100" spans="1:11" ht="15.95" hidden="1" customHeight="1">
      <c r="A100" s="36"/>
      <c r="B100" s="70"/>
      <c r="C100" s="70"/>
      <c r="D100" s="70">
        <f t="shared" si="4"/>
        <v>0</v>
      </c>
      <c r="E100" s="71" t="str">
        <f t="shared" si="5"/>
        <v/>
      </c>
      <c r="F100" s="72">
        <v>2121901</v>
      </c>
      <c r="G100" s="73" t="s">
        <v>138</v>
      </c>
      <c r="H100" s="74"/>
      <c r="I100" s="74"/>
      <c r="J100" s="70">
        <f t="shared" si="6"/>
        <v>0</v>
      </c>
      <c r="K100" s="71" t="str">
        <f t="shared" si="7"/>
        <v/>
      </c>
    </row>
    <row r="101" spans="1:11" ht="15.95" hidden="1" customHeight="1">
      <c r="A101" s="36"/>
      <c r="B101" s="70"/>
      <c r="C101" s="70"/>
      <c r="D101" s="70">
        <f t="shared" si="4"/>
        <v>0</v>
      </c>
      <c r="E101" s="71" t="str">
        <f t="shared" si="5"/>
        <v/>
      </c>
      <c r="F101" s="72">
        <v>2121902</v>
      </c>
      <c r="G101" s="73" t="s">
        <v>139</v>
      </c>
      <c r="H101" s="74"/>
      <c r="I101" s="74"/>
      <c r="J101" s="70">
        <f t="shared" si="6"/>
        <v>0</v>
      </c>
      <c r="K101" s="71" t="str">
        <f t="shared" si="7"/>
        <v/>
      </c>
    </row>
    <row r="102" spans="1:11" ht="15.95" hidden="1" customHeight="1">
      <c r="A102" s="36"/>
      <c r="B102" s="70"/>
      <c r="C102" s="70"/>
      <c r="D102" s="70">
        <f t="shared" si="4"/>
        <v>0</v>
      </c>
      <c r="E102" s="71" t="str">
        <f t="shared" si="5"/>
        <v/>
      </c>
      <c r="F102" s="72">
        <v>2121903</v>
      </c>
      <c r="G102" s="73" t="s">
        <v>140</v>
      </c>
      <c r="H102" s="74"/>
      <c r="I102" s="74"/>
      <c r="J102" s="70">
        <f t="shared" si="6"/>
        <v>0</v>
      </c>
      <c r="K102" s="71" t="str">
        <f t="shared" si="7"/>
        <v/>
      </c>
    </row>
    <row r="103" spans="1:11" ht="15.95" hidden="1" customHeight="1">
      <c r="A103" s="36"/>
      <c r="B103" s="70"/>
      <c r="C103" s="70"/>
      <c r="D103" s="70">
        <f t="shared" si="4"/>
        <v>0</v>
      </c>
      <c r="E103" s="71" t="str">
        <f t="shared" si="5"/>
        <v/>
      </c>
      <c r="F103" s="72">
        <v>2121904</v>
      </c>
      <c r="G103" s="73" t="s">
        <v>141</v>
      </c>
      <c r="H103" s="74"/>
      <c r="I103" s="74"/>
      <c r="J103" s="70">
        <f t="shared" si="6"/>
        <v>0</v>
      </c>
      <c r="K103" s="71" t="str">
        <f t="shared" si="7"/>
        <v/>
      </c>
    </row>
    <row r="104" spans="1:11" ht="15.95" hidden="1" customHeight="1">
      <c r="A104" s="36"/>
      <c r="B104" s="70"/>
      <c r="C104" s="70"/>
      <c r="D104" s="70">
        <f t="shared" si="4"/>
        <v>0</v>
      </c>
      <c r="E104" s="71" t="str">
        <f t="shared" si="5"/>
        <v/>
      </c>
      <c r="F104" s="72">
        <v>2121905</v>
      </c>
      <c r="G104" s="73" t="s">
        <v>144</v>
      </c>
      <c r="H104" s="74"/>
      <c r="I104" s="74"/>
      <c r="J104" s="70">
        <f t="shared" si="6"/>
        <v>0</v>
      </c>
      <c r="K104" s="71" t="str">
        <f t="shared" si="7"/>
        <v/>
      </c>
    </row>
    <row r="105" spans="1:11" ht="15.95" hidden="1" customHeight="1">
      <c r="A105" s="36"/>
      <c r="B105" s="70"/>
      <c r="C105" s="70"/>
      <c r="D105" s="70">
        <f t="shared" si="4"/>
        <v>0</v>
      </c>
      <c r="E105" s="71" t="str">
        <f t="shared" si="5"/>
        <v/>
      </c>
      <c r="F105" s="72">
        <v>2121906</v>
      </c>
      <c r="G105" s="73" t="s">
        <v>146</v>
      </c>
      <c r="H105" s="74"/>
      <c r="I105" s="74"/>
      <c r="J105" s="70">
        <f t="shared" si="6"/>
        <v>0</v>
      </c>
      <c r="K105" s="71" t="str">
        <f t="shared" si="7"/>
        <v/>
      </c>
    </row>
    <row r="106" spans="1:11" ht="15.95" hidden="1" customHeight="1">
      <c r="A106" s="36"/>
      <c r="B106" s="70"/>
      <c r="C106" s="70"/>
      <c r="D106" s="70">
        <f t="shared" si="4"/>
        <v>0</v>
      </c>
      <c r="E106" s="71" t="str">
        <f t="shared" si="5"/>
        <v/>
      </c>
      <c r="F106" s="72">
        <v>2121907</v>
      </c>
      <c r="G106" s="73" t="s">
        <v>147</v>
      </c>
      <c r="H106" s="74"/>
      <c r="I106" s="74"/>
      <c r="J106" s="70">
        <f t="shared" si="6"/>
        <v>0</v>
      </c>
      <c r="K106" s="71" t="str">
        <f t="shared" si="7"/>
        <v/>
      </c>
    </row>
    <row r="107" spans="1:11" ht="15.95" hidden="1" customHeight="1">
      <c r="A107" s="36"/>
      <c r="B107" s="70"/>
      <c r="C107" s="70"/>
      <c r="D107" s="70">
        <f t="shared" si="4"/>
        <v>0</v>
      </c>
      <c r="E107" s="71" t="str">
        <f t="shared" si="5"/>
        <v/>
      </c>
      <c r="F107" s="72">
        <v>2121999</v>
      </c>
      <c r="G107" s="73" t="s">
        <v>164</v>
      </c>
      <c r="H107" s="74"/>
      <c r="I107" s="74"/>
      <c r="J107" s="70">
        <f t="shared" si="6"/>
        <v>0</v>
      </c>
      <c r="K107" s="71" t="str">
        <f t="shared" si="7"/>
        <v/>
      </c>
    </row>
    <row r="108" spans="1:11" ht="15.95" hidden="1" customHeight="1">
      <c r="A108" s="36"/>
      <c r="B108" s="70"/>
      <c r="C108" s="70"/>
      <c r="D108" s="70">
        <f t="shared" si="4"/>
        <v>0</v>
      </c>
      <c r="E108" s="71" t="str">
        <f t="shared" si="5"/>
        <v/>
      </c>
      <c r="F108" s="75">
        <v>213</v>
      </c>
      <c r="G108" s="67" t="s">
        <v>72</v>
      </c>
      <c r="H108" s="68">
        <f>H109+H114+H119+H124+H127</f>
        <v>0</v>
      </c>
      <c r="I108" s="68">
        <f>I109+I114+I119+I124+I127</f>
        <v>0</v>
      </c>
      <c r="J108" s="64">
        <f t="shared" si="6"/>
        <v>0</v>
      </c>
      <c r="K108" s="65" t="str">
        <f t="shared" si="7"/>
        <v/>
      </c>
    </row>
    <row r="109" spans="1:11" ht="15.95" hidden="1" customHeight="1">
      <c r="A109" s="36"/>
      <c r="B109" s="70"/>
      <c r="C109" s="70"/>
      <c r="D109" s="70">
        <f t="shared" si="4"/>
        <v>0</v>
      </c>
      <c r="E109" s="71" t="str">
        <f t="shared" si="5"/>
        <v/>
      </c>
      <c r="F109" s="72">
        <v>21366</v>
      </c>
      <c r="G109" s="73" t="s">
        <v>73</v>
      </c>
      <c r="H109" s="74">
        <f>SUM(H110:H113)</f>
        <v>0</v>
      </c>
      <c r="I109" s="74">
        <f>SUM(I110:I113)</f>
        <v>0</v>
      </c>
      <c r="J109" s="70">
        <f t="shared" si="6"/>
        <v>0</v>
      </c>
      <c r="K109" s="71" t="str">
        <f t="shared" si="7"/>
        <v/>
      </c>
    </row>
    <row r="110" spans="1:11" ht="15.95" hidden="1" customHeight="1">
      <c r="A110" s="36"/>
      <c r="B110" s="70"/>
      <c r="C110" s="70"/>
      <c r="D110" s="70">
        <f t="shared" si="4"/>
        <v>0</v>
      </c>
      <c r="E110" s="71" t="str">
        <f t="shared" si="5"/>
        <v/>
      </c>
      <c r="F110" s="72">
        <v>2136601</v>
      </c>
      <c r="G110" s="73" t="s">
        <v>125</v>
      </c>
      <c r="H110" s="74"/>
      <c r="I110" s="74"/>
      <c r="J110" s="70">
        <f t="shared" si="6"/>
        <v>0</v>
      </c>
      <c r="K110" s="71" t="str">
        <f t="shared" si="7"/>
        <v/>
      </c>
    </row>
    <row r="111" spans="1:11" ht="15.95" hidden="1" customHeight="1">
      <c r="A111" s="36"/>
      <c r="B111" s="70"/>
      <c r="C111" s="70"/>
      <c r="D111" s="70">
        <f t="shared" si="4"/>
        <v>0</v>
      </c>
      <c r="E111" s="71" t="str">
        <f t="shared" si="5"/>
        <v/>
      </c>
      <c r="F111" s="72">
        <v>2136602</v>
      </c>
      <c r="G111" s="73" t="s">
        <v>165</v>
      </c>
      <c r="H111" s="74"/>
      <c r="I111" s="74"/>
      <c r="J111" s="70">
        <f t="shared" si="6"/>
        <v>0</v>
      </c>
      <c r="K111" s="71" t="str">
        <f t="shared" si="7"/>
        <v/>
      </c>
    </row>
    <row r="112" spans="1:11" ht="15.95" hidden="1" customHeight="1">
      <c r="A112" s="36"/>
      <c r="B112" s="70"/>
      <c r="C112" s="70"/>
      <c r="D112" s="70">
        <f t="shared" si="4"/>
        <v>0</v>
      </c>
      <c r="E112" s="71" t="str">
        <f t="shared" si="5"/>
        <v/>
      </c>
      <c r="F112" s="72">
        <v>2136603</v>
      </c>
      <c r="G112" s="73" t="s">
        <v>166</v>
      </c>
      <c r="H112" s="74"/>
      <c r="I112" s="74"/>
      <c r="J112" s="70">
        <f t="shared" si="6"/>
        <v>0</v>
      </c>
      <c r="K112" s="71" t="str">
        <f t="shared" si="7"/>
        <v/>
      </c>
    </row>
    <row r="113" spans="1:11" ht="15.95" hidden="1" customHeight="1">
      <c r="A113" s="36"/>
      <c r="B113" s="70"/>
      <c r="C113" s="70"/>
      <c r="D113" s="70">
        <f t="shared" si="4"/>
        <v>0</v>
      </c>
      <c r="E113" s="71" t="str">
        <f t="shared" si="5"/>
        <v/>
      </c>
      <c r="F113" s="72">
        <v>2136699</v>
      </c>
      <c r="G113" s="73" t="s">
        <v>167</v>
      </c>
      <c r="H113" s="74"/>
      <c r="I113" s="74"/>
      <c r="J113" s="70">
        <f t="shared" si="6"/>
        <v>0</v>
      </c>
      <c r="K113" s="71" t="str">
        <f t="shared" si="7"/>
        <v/>
      </c>
    </row>
    <row r="114" spans="1:11" ht="15.95" hidden="1" customHeight="1">
      <c r="A114" s="36"/>
      <c r="B114" s="70"/>
      <c r="C114" s="70"/>
      <c r="D114" s="70">
        <f t="shared" si="4"/>
        <v>0</v>
      </c>
      <c r="E114" s="71" t="str">
        <f t="shared" si="5"/>
        <v/>
      </c>
      <c r="F114" s="72">
        <v>21367</v>
      </c>
      <c r="G114" s="73" t="s">
        <v>74</v>
      </c>
      <c r="H114" s="74">
        <f>SUM(H115:H118)</f>
        <v>0</v>
      </c>
      <c r="I114" s="74">
        <f>SUM(I115:I118)</f>
        <v>0</v>
      </c>
      <c r="J114" s="70">
        <f t="shared" si="6"/>
        <v>0</v>
      </c>
      <c r="K114" s="71" t="str">
        <f t="shared" si="7"/>
        <v/>
      </c>
    </row>
    <row r="115" spans="1:11" ht="15.95" hidden="1" customHeight="1">
      <c r="A115" s="36"/>
      <c r="B115" s="70"/>
      <c r="C115" s="70"/>
      <c r="D115" s="70">
        <f t="shared" si="4"/>
        <v>0</v>
      </c>
      <c r="E115" s="71" t="str">
        <f t="shared" si="5"/>
        <v/>
      </c>
      <c r="F115" s="72">
        <v>2136701</v>
      </c>
      <c r="G115" s="73" t="s">
        <v>125</v>
      </c>
      <c r="H115" s="74"/>
      <c r="I115" s="74"/>
      <c r="J115" s="70">
        <f t="shared" si="6"/>
        <v>0</v>
      </c>
      <c r="K115" s="71" t="str">
        <f t="shared" si="7"/>
        <v/>
      </c>
    </row>
    <row r="116" spans="1:11" ht="15.95" hidden="1" customHeight="1">
      <c r="A116" s="36"/>
      <c r="B116" s="70"/>
      <c r="C116" s="70"/>
      <c r="D116" s="70">
        <f t="shared" si="4"/>
        <v>0</v>
      </c>
      <c r="E116" s="71" t="str">
        <f t="shared" si="5"/>
        <v/>
      </c>
      <c r="F116" s="72">
        <v>2136702</v>
      </c>
      <c r="G116" s="73" t="s">
        <v>165</v>
      </c>
      <c r="H116" s="74"/>
      <c r="I116" s="74"/>
      <c r="J116" s="70">
        <f t="shared" si="6"/>
        <v>0</v>
      </c>
      <c r="K116" s="71" t="str">
        <f t="shared" si="7"/>
        <v/>
      </c>
    </row>
    <row r="117" spans="1:11" ht="15.95" hidden="1" customHeight="1">
      <c r="A117" s="36"/>
      <c r="B117" s="70"/>
      <c r="C117" s="70"/>
      <c r="D117" s="70">
        <f t="shared" si="4"/>
        <v>0</v>
      </c>
      <c r="E117" s="71" t="str">
        <f t="shared" si="5"/>
        <v/>
      </c>
      <c r="F117" s="72">
        <v>2136703</v>
      </c>
      <c r="G117" s="73" t="s">
        <v>168</v>
      </c>
      <c r="H117" s="74"/>
      <c r="I117" s="74"/>
      <c r="J117" s="70">
        <f t="shared" si="6"/>
        <v>0</v>
      </c>
      <c r="K117" s="71" t="str">
        <f t="shared" si="7"/>
        <v/>
      </c>
    </row>
    <row r="118" spans="1:11" ht="15.95" hidden="1" customHeight="1">
      <c r="A118" s="36"/>
      <c r="B118" s="70"/>
      <c r="C118" s="70"/>
      <c r="D118" s="70">
        <f t="shared" si="4"/>
        <v>0</v>
      </c>
      <c r="E118" s="71" t="str">
        <f t="shared" si="5"/>
        <v/>
      </c>
      <c r="F118" s="72">
        <v>2136799</v>
      </c>
      <c r="G118" s="73" t="s">
        <v>169</v>
      </c>
      <c r="H118" s="74"/>
      <c r="I118" s="74"/>
      <c r="J118" s="70">
        <f t="shared" si="6"/>
        <v>0</v>
      </c>
      <c r="K118" s="71" t="str">
        <f t="shared" si="7"/>
        <v/>
      </c>
    </row>
    <row r="119" spans="1:11" ht="15.95" hidden="1" customHeight="1">
      <c r="A119" s="36"/>
      <c r="B119" s="70"/>
      <c r="C119" s="70"/>
      <c r="D119" s="70">
        <f t="shared" si="4"/>
        <v>0</v>
      </c>
      <c r="E119" s="71" t="str">
        <f t="shared" si="5"/>
        <v/>
      </c>
      <c r="F119" s="72">
        <v>21369</v>
      </c>
      <c r="G119" s="73" t="s">
        <v>75</v>
      </c>
      <c r="H119" s="74">
        <f>SUM(H120:H123)</f>
        <v>0</v>
      </c>
      <c r="I119" s="74">
        <f>SUM(I120:I123)</f>
        <v>0</v>
      </c>
      <c r="J119" s="70">
        <f t="shared" si="6"/>
        <v>0</v>
      </c>
      <c r="K119" s="71" t="str">
        <f t="shared" si="7"/>
        <v/>
      </c>
    </row>
    <row r="120" spans="1:11" ht="15.95" hidden="1" customHeight="1">
      <c r="A120" s="36"/>
      <c r="B120" s="70"/>
      <c r="C120" s="70"/>
      <c r="D120" s="70">
        <f t="shared" si="4"/>
        <v>0</v>
      </c>
      <c r="E120" s="71" t="str">
        <f t="shared" si="5"/>
        <v/>
      </c>
      <c r="F120" s="72">
        <v>2136901</v>
      </c>
      <c r="G120" s="73" t="s">
        <v>12</v>
      </c>
      <c r="H120" s="74"/>
      <c r="I120" s="74"/>
      <c r="J120" s="70">
        <f t="shared" si="6"/>
        <v>0</v>
      </c>
      <c r="K120" s="71" t="str">
        <f t="shared" si="7"/>
        <v/>
      </c>
    </row>
    <row r="121" spans="1:11" ht="15.95" hidden="1" customHeight="1">
      <c r="A121" s="36"/>
      <c r="B121" s="70"/>
      <c r="C121" s="70"/>
      <c r="D121" s="70">
        <f t="shared" si="4"/>
        <v>0</v>
      </c>
      <c r="E121" s="71" t="str">
        <f t="shared" si="5"/>
        <v/>
      </c>
      <c r="F121" s="72">
        <v>2136902</v>
      </c>
      <c r="G121" s="73" t="s">
        <v>170</v>
      </c>
      <c r="H121" s="74"/>
      <c r="I121" s="74"/>
      <c r="J121" s="70">
        <f t="shared" si="6"/>
        <v>0</v>
      </c>
      <c r="K121" s="71" t="str">
        <f t="shared" si="7"/>
        <v/>
      </c>
    </row>
    <row r="122" spans="1:11" ht="15.95" hidden="1" customHeight="1">
      <c r="A122" s="36"/>
      <c r="B122" s="70"/>
      <c r="C122" s="70"/>
      <c r="D122" s="70">
        <f t="shared" si="4"/>
        <v>0</v>
      </c>
      <c r="E122" s="71" t="str">
        <f t="shared" si="5"/>
        <v/>
      </c>
      <c r="F122" s="72">
        <v>2136903</v>
      </c>
      <c r="G122" s="73" t="s">
        <v>171</v>
      </c>
      <c r="H122" s="74"/>
      <c r="I122" s="74"/>
      <c r="J122" s="70">
        <f t="shared" si="6"/>
        <v>0</v>
      </c>
      <c r="K122" s="71" t="str">
        <f t="shared" si="7"/>
        <v/>
      </c>
    </row>
    <row r="123" spans="1:11" ht="15.95" hidden="1" customHeight="1">
      <c r="A123" s="36"/>
      <c r="B123" s="70"/>
      <c r="C123" s="70"/>
      <c r="D123" s="70">
        <f t="shared" si="4"/>
        <v>0</v>
      </c>
      <c r="E123" s="71" t="str">
        <f t="shared" si="5"/>
        <v/>
      </c>
      <c r="F123" s="72">
        <v>2136999</v>
      </c>
      <c r="G123" s="73" t="s">
        <v>172</v>
      </c>
      <c r="H123" s="74"/>
      <c r="I123" s="74"/>
      <c r="J123" s="70">
        <f t="shared" si="6"/>
        <v>0</v>
      </c>
      <c r="K123" s="71" t="str">
        <f t="shared" si="7"/>
        <v/>
      </c>
    </row>
    <row r="124" spans="1:11" ht="15.95" hidden="1" customHeight="1">
      <c r="A124" s="36"/>
      <c r="B124" s="70"/>
      <c r="C124" s="70"/>
      <c r="D124" s="70">
        <f t="shared" si="4"/>
        <v>0</v>
      </c>
      <c r="E124" s="71" t="str">
        <f t="shared" si="5"/>
        <v/>
      </c>
      <c r="F124" s="72">
        <v>21370</v>
      </c>
      <c r="G124" s="73" t="s">
        <v>76</v>
      </c>
      <c r="H124" s="74">
        <f>SUM(H125:H126)</f>
        <v>0</v>
      </c>
      <c r="I124" s="74">
        <f>SUM(I125:I126)</f>
        <v>0</v>
      </c>
      <c r="J124" s="70">
        <f t="shared" si="6"/>
        <v>0</v>
      </c>
      <c r="K124" s="71" t="str">
        <f t="shared" si="7"/>
        <v/>
      </c>
    </row>
    <row r="125" spans="1:11" ht="15.95" hidden="1" customHeight="1">
      <c r="A125" s="36"/>
      <c r="B125" s="70"/>
      <c r="C125" s="70"/>
      <c r="D125" s="70">
        <f t="shared" si="4"/>
        <v>0</v>
      </c>
      <c r="E125" s="71" t="str">
        <f t="shared" si="5"/>
        <v/>
      </c>
      <c r="F125" s="72">
        <v>2137001</v>
      </c>
      <c r="G125" s="73" t="s">
        <v>125</v>
      </c>
      <c r="H125" s="74"/>
      <c r="I125" s="74"/>
      <c r="J125" s="70">
        <f t="shared" si="6"/>
        <v>0</v>
      </c>
      <c r="K125" s="71" t="str">
        <f t="shared" si="7"/>
        <v/>
      </c>
    </row>
    <row r="126" spans="1:11" ht="15.95" hidden="1" customHeight="1">
      <c r="A126" s="36"/>
      <c r="B126" s="70"/>
      <c r="C126" s="70"/>
      <c r="D126" s="70">
        <f t="shared" si="4"/>
        <v>0</v>
      </c>
      <c r="E126" s="71" t="str">
        <f t="shared" si="5"/>
        <v/>
      </c>
      <c r="F126" s="72">
        <v>2137099</v>
      </c>
      <c r="G126" s="73" t="s">
        <v>173</v>
      </c>
      <c r="H126" s="74"/>
      <c r="I126" s="74"/>
      <c r="J126" s="70">
        <f t="shared" si="6"/>
        <v>0</v>
      </c>
      <c r="K126" s="71" t="str">
        <f t="shared" si="7"/>
        <v/>
      </c>
    </row>
    <row r="127" spans="1:11" ht="15.95" hidden="1" customHeight="1">
      <c r="A127" s="36"/>
      <c r="B127" s="70"/>
      <c r="C127" s="70"/>
      <c r="D127" s="70">
        <f t="shared" si="4"/>
        <v>0</v>
      </c>
      <c r="E127" s="71" t="str">
        <f t="shared" si="5"/>
        <v/>
      </c>
      <c r="F127" s="72">
        <v>21371</v>
      </c>
      <c r="G127" s="73" t="s">
        <v>77</v>
      </c>
      <c r="H127" s="74">
        <f>SUM(H128:H131)</f>
        <v>0</v>
      </c>
      <c r="I127" s="74">
        <f>SUM(I128:I131)</f>
        <v>0</v>
      </c>
      <c r="J127" s="70">
        <f t="shared" si="6"/>
        <v>0</v>
      </c>
      <c r="K127" s="71" t="str">
        <f t="shared" si="7"/>
        <v/>
      </c>
    </row>
    <row r="128" spans="1:11" ht="15.95" hidden="1" customHeight="1">
      <c r="A128" s="36"/>
      <c r="B128" s="70"/>
      <c r="C128" s="70"/>
      <c r="D128" s="70">
        <f t="shared" si="4"/>
        <v>0</v>
      </c>
      <c r="E128" s="71" t="str">
        <f t="shared" si="5"/>
        <v/>
      </c>
      <c r="F128" s="72">
        <v>2137101</v>
      </c>
      <c r="G128" s="73" t="s">
        <v>12</v>
      </c>
      <c r="H128" s="74"/>
      <c r="I128" s="74"/>
      <c r="J128" s="70">
        <f t="shared" si="6"/>
        <v>0</v>
      </c>
      <c r="K128" s="71" t="str">
        <f t="shared" si="7"/>
        <v/>
      </c>
    </row>
    <row r="129" spans="1:11" ht="15.95" hidden="1" customHeight="1">
      <c r="A129" s="36"/>
      <c r="B129" s="70"/>
      <c r="C129" s="70"/>
      <c r="D129" s="70">
        <f t="shared" si="4"/>
        <v>0</v>
      </c>
      <c r="E129" s="71" t="str">
        <f t="shared" si="5"/>
        <v/>
      </c>
      <c r="F129" s="72">
        <v>2137102</v>
      </c>
      <c r="G129" s="73" t="s">
        <v>174</v>
      </c>
      <c r="H129" s="74"/>
      <c r="I129" s="74"/>
      <c r="J129" s="70">
        <f t="shared" si="6"/>
        <v>0</v>
      </c>
      <c r="K129" s="71" t="str">
        <f t="shared" si="7"/>
        <v/>
      </c>
    </row>
    <row r="130" spans="1:11" ht="15.95" hidden="1" customHeight="1">
      <c r="A130" s="36"/>
      <c r="B130" s="70"/>
      <c r="C130" s="70"/>
      <c r="D130" s="70">
        <f t="shared" si="4"/>
        <v>0</v>
      </c>
      <c r="E130" s="71" t="str">
        <f t="shared" si="5"/>
        <v/>
      </c>
      <c r="F130" s="72">
        <v>2137103</v>
      </c>
      <c r="G130" s="73" t="s">
        <v>171</v>
      </c>
      <c r="H130" s="74"/>
      <c r="I130" s="74"/>
      <c r="J130" s="70">
        <f t="shared" si="6"/>
        <v>0</v>
      </c>
      <c r="K130" s="71" t="str">
        <f t="shared" si="7"/>
        <v/>
      </c>
    </row>
    <row r="131" spans="1:11" ht="15.95" hidden="1" customHeight="1">
      <c r="A131" s="36"/>
      <c r="B131" s="70"/>
      <c r="C131" s="70"/>
      <c r="D131" s="70">
        <f t="shared" si="4"/>
        <v>0</v>
      </c>
      <c r="E131" s="71" t="str">
        <f t="shared" si="5"/>
        <v/>
      </c>
      <c r="F131" s="72">
        <v>2137199</v>
      </c>
      <c r="G131" s="73" t="s">
        <v>175</v>
      </c>
      <c r="H131" s="74"/>
      <c r="I131" s="74"/>
      <c r="J131" s="70">
        <f t="shared" si="6"/>
        <v>0</v>
      </c>
      <c r="K131" s="71" t="str">
        <f t="shared" si="7"/>
        <v/>
      </c>
    </row>
    <row r="132" spans="1:11" ht="15.95" hidden="1" customHeight="1">
      <c r="A132" s="36"/>
      <c r="B132" s="70"/>
      <c r="C132" s="70"/>
      <c r="D132" s="70">
        <f t="shared" si="4"/>
        <v>0</v>
      </c>
      <c r="E132" s="71" t="str">
        <f t="shared" si="5"/>
        <v/>
      </c>
      <c r="F132" s="75">
        <v>214</v>
      </c>
      <c r="G132" s="67" t="s">
        <v>78</v>
      </c>
      <c r="H132" s="68">
        <f>H133+H138+H143+H148+H157+H164+H173+H176+H179+H180</f>
        <v>0</v>
      </c>
      <c r="I132" s="68">
        <f>I133+I138+I143+I148+I157+I164+I173+I176+I179+I180</f>
        <v>0</v>
      </c>
      <c r="J132" s="64">
        <f t="shared" si="6"/>
        <v>0</v>
      </c>
      <c r="K132" s="65" t="str">
        <f t="shared" si="7"/>
        <v/>
      </c>
    </row>
    <row r="133" spans="1:11" ht="15.95" hidden="1" customHeight="1">
      <c r="A133" s="36"/>
      <c r="B133" s="70"/>
      <c r="C133" s="70"/>
      <c r="D133" s="70">
        <f t="shared" si="4"/>
        <v>0</v>
      </c>
      <c r="E133" s="71" t="str">
        <f t="shared" si="5"/>
        <v/>
      </c>
      <c r="F133" s="72">
        <v>21460</v>
      </c>
      <c r="G133" s="73" t="s">
        <v>176</v>
      </c>
      <c r="H133" s="74">
        <f>SUM(H134:H137)</f>
        <v>0</v>
      </c>
      <c r="I133" s="74">
        <f>SUM(I134:I137)</f>
        <v>0</v>
      </c>
      <c r="J133" s="70">
        <f t="shared" si="6"/>
        <v>0</v>
      </c>
      <c r="K133" s="71" t="str">
        <f t="shared" si="7"/>
        <v/>
      </c>
    </row>
    <row r="134" spans="1:11" ht="15.95" hidden="1" customHeight="1">
      <c r="A134" s="36"/>
      <c r="B134" s="70"/>
      <c r="C134" s="70"/>
      <c r="D134" s="70">
        <f t="shared" ref="D134:D192" si="8">C134-B134</f>
        <v>0</v>
      </c>
      <c r="E134" s="71" t="str">
        <f t="shared" ref="E134:E192" si="9">IF(B134=0,"",D134/B134)</f>
        <v/>
      </c>
      <c r="F134" s="72">
        <v>2146001</v>
      </c>
      <c r="G134" s="73" t="s">
        <v>13</v>
      </c>
      <c r="H134" s="74"/>
      <c r="I134" s="74"/>
      <c r="J134" s="70">
        <f t="shared" ref="J134:J192" si="10">I134-H134</f>
        <v>0</v>
      </c>
      <c r="K134" s="71" t="str">
        <f t="shared" ref="K134:K192" si="11">IF(H134=0,"",J134/H134)</f>
        <v/>
      </c>
    </row>
    <row r="135" spans="1:11" ht="15.95" hidden="1" customHeight="1">
      <c r="A135" s="36"/>
      <c r="B135" s="70"/>
      <c r="C135" s="70"/>
      <c r="D135" s="70">
        <f t="shared" si="8"/>
        <v>0</v>
      </c>
      <c r="E135" s="71" t="str">
        <f t="shared" si="9"/>
        <v/>
      </c>
      <c r="F135" s="72">
        <v>2146002</v>
      </c>
      <c r="G135" s="73" t="s">
        <v>14</v>
      </c>
      <c r="H135" s="74"/>
      <c r="I135" s="74"/>
      <c r="J135" s="70">
        <f t="shared" si="10"/>
        <v>0</v>
      </c>
      <c r="K135" s="71" t="str">
        <f t="shared" si="11"/>
        <v/>
      </c>
    </row>
    <row r="136" spans="1:11" ht="15.95" hidden="1" customHeight="1">
      <c r="A136" s="36"/>
      <c r="B136" s="70"/>
      <c r="C136" s="70"/>
      <c r="D136" s="70">
        <f t="shared" si="8"/>
        <v>0</v>
      </c>
      <c r="E136" s="71" t="str">
        <f t="shared" si="9"/>
        <v/>
      </c>
      <c r="F136" s="72">
        <v>2146003</v>
      </c>
      <c r="G136" s="73" t="s">
        <v>177</v>
      </c>
      <c r="H136" s="74"/>
      <c r="I136" s="74"/>
      <c r="J136" s="70">
        <f t="shared" si="10"/>
        <v>0</v>
      </c>
      <c r="K136" s="71" t="str">
        <f t="shared" si="11"/>
        <v/>
      </c>
    </row>
    <row r="137" spans="1:11" ht="15.95" hidden="1" customHeight="1">
      <c r="A137" s="36"/>
      <c r="B137" s="70"/>
      <c r="C137" s="70"/>
      <c r="D137" s="70">
        <f t="shared" si="8"/>
        <v>0</v>
      </c>
      <c r="E137" s="71" t="str">
        <f t="shared" si="9"/>
        <v/>
      </c>
      <c r="F137" s="72">
        <v>2146099</v>
      </c>
      <c r="G137" s="73" t="s">
        <v>178</v>
      </c>
      <c r="H137" s="74"/>
      <c r="I137" s="74"/>
      <c r="J137" s="70">
        <f t="shared" si="10"/>
        <v>0</v>
      </c>
      <c r="K137" s="71" t="str">
        <f t="shared" si="11"/>
        <v/>
      </c>
    </row>
    <row r="138" spans="1:11" ht="15.95" hidden="1" customHeight="1">
      <c r="A138" s="36"/>
      <c r="B138" s="70"/>
      <c r="C138" s="70"/>
      <c r="D138" s="70">
        <f t="shared" si="8"/>
        <v>0</v>
      </c>
      <c r="E138" s="71" t="str">
        <f t="shared" si="9"/>
        <v/>
      </c>
      <c r="F138" s="72">
        <v>21462</v>
      </c>
      <c r="G138" s="73" t="s">
        <v>179</v>
      </c>
      <c r="H138" s="74">
        <f>SUM(H139:H142)</f>
        <v>0</v>
      </c>
      <c r="I138" s="74">
        <f>SUM(I139:I142)</f>
        <v>0</v>
      </c>
      <c r="J138" s="70">
        <f t="shared" si="10"/>
        <v>0</v>
      </c>
      <c r="K138" s="71" t="str">
        <f t="shared" si="11"/>
        <v/>
      </c>
    </row>
    <row r="139" spans="1:11" ht="15.95" hidden="1" customHeight="1">
      <c r="A139" s="36"/>
      <c r="B139" s="70"/>
      <c r="C139" s="70"/>
      <c r="D139" s="70">
        <f t="shared" si="8"/>
        <v>0</v>
      </c>
      <c r="E139" s="71" t="str">
        <f t="shared" si="9"/>
        <v/>
      </c>
      <c r="F139" s="72">
        <v>2146201</v>
      </c>
      <c r="G139" s="73" t="s">
        <v>177</v>
      </c>
      <c r="H139" s="74"/>
      <c r="I139" s="74"/>
      <c r="J139" s="70">
        <f t="shared" si="10"/>
        <v>0</v>
      </c>
      <c r="K139" s="71" t="str">
        <f t="shared" si="11"/>
        <v/>
      </c>
    </row>
    <row r="140" spans="1:11" ht="15.95" hidden="1" customHeight="1">
      <c r="A140" s="36"/>
      <c r="B140" s="70"/>
      <c r="C140" s="70"/>
      <c r="D140" s="70">
        <f t="shared" si="8"/>
        <v>0</v>
      </c>
      <c r="E140" s="71" t="str">
        <f t="shared" si="9"/>
        <v/>
      </c>
      <c r="F140" s="72">
        <v>2146202</v>
      </c>
      <c r="G140" s="73" t="s">
        <v>180</v>
      </c>
      <c r="H140" s="74"/>
      <c r="I140" s="74"/>
      <c r="J140" s="70">
        <f t="shared" si="10"/>
        <v>0</v>
      </c>
      <c r="K140" s="71" t="str">
        <f t="shared" si="11"/>
        <v/>
      </c>
    </row>
    <row r="141" spans="1:11" ht="15.95" hidden="1" customHeight="1">
      <c r="A141" s="36"/>
      <c r="B141" s="70"/>
      <c r="C141" s="70"/>
      <c r="D141" s="70">
        <f t="shared" si="8"/>
        <v>0</v>
      </c>
      <c r="E141" s="71" t="str">
        <f t="shared" si="9"/>
        <v/>
      </c>
      <c r="F141" s="72">
        <v>2146203</v>
      </c>
      <c r="G141" s="73" t="s">
        <v>181</v>
      </c>
      <c r="H141" s="74"/>
      <c r="I141" s="74"/>
      <c r="J141" s="70">
        <f t="shared" si="10"/>
        <v>0</v>
      </c>
      <c r="K141" s="71" t="str">
        <f t="shared" si="11"/>
        <v/>
      </c>
    </row>
    <row r="142" spans="1:11" ht="15.95" hidden="1" customHeight="1">
      <c r="A142" s="36"/>
      <c r="B142" s="70"/>
      <c r="C142" s="70"/>
      <c r="D142" s="70">
        <f t="shared" si="8"/>
        <v>0</v>
      </c>
      <c r="E142" s="71" t="str">
        <f t="shared" si="9"/>
        <v/>
      </c>
      <c r="F142" s="72">
        <v>2146299</v>
      </c>
      <c r="G142" s="73" t="s">
        <v>182</v>
      </c>
      <c r="H142" s="74"/>
      <c r="I142" s="74"/>
      <c r="J142" s="70">
        <f t="shared" si="10"/>
        <v>0</v>
      </c>
      <c r="K142" s="71" t="str">
        <f t="shared" si="11"/>
        <v/>
      </c>
    </row>
    <row r="143" spans="1:11" ht="15.95" hidden="1" customHeight="1">
      <c r="A143" s="36"/>
      <c r="B143" s="70"/>
      <c r="C143" s="70"/>
      <c r="D143" s="70">
        <f t="shared" si="8"/>
        <v>0</v>
      </c>
      <c r="E143" s="71" t="str">
        <f t="shared" si="9"/>
        <v/>
      </c>
      <c r="F143" s="72">
        <v>21463</v>
      </c>
      <c r="G143" s="73" t="s">
        <v>79</v>
      </c>
      <c r="H143" s="74">
        <f>SUM(H144:H147)</f>
        <v>0</v>
      </c>
      <c r="I143" s="74">
        <f>SUM(I144:I147)</f>
        <v>0</v>
      </c>
      <c r="J143" s="70">
        <f t="shared" si="10"/>
        <v>0</v>
      </c>
      <c r="K143" s="71" t="str">
        <f t="shared" si="11"/>
        <v/>
      </c>
    </row>
    <row r="144" spans="1:11" ht="15.95" hidden="1" customHeight="1">
      <c r="A144" s="36"/>
      <c r="B144" s="70"/>
      <c r="C144" s="70"/>
      <c r="D144" s="70">
        <f t="shared" si="8"/>
        <v>0</v>
      </c>
      <c r="E144" s="71" t="str">
        <f t="shared" si="9"/>
        <v/>
      </c>
      <c r="F144" s="72">
        <v>2146301</v>
      </c>
      <c r="G144" s="73" t="s">
        <v>15</v>
      </c>
      <c r="H144" s="74"/>
      <c r="I144" s="74"/>
      <c r="J144" s="70">
        <f t="shared" si="10"/>
        <v>0</v>
      </c>
      <c r="K144" s="71" t="str">
        <f t="shared" si="11"/>
        <v/>
      </c>
    </row>
    <row r="145" spans="1:11" ht="15.95" hidden="1" customHeight="1">
      <c r="A145" s="36"/>
      <c r="B145" s="70"/>
      <c r="C145" s="70"/>
      <c r="D145" s="70">
        <f t="shared" si="8"/>
        <v>0</v>
      </c>
      <c r="E145" s="71" t="str">
        <f t="shared" si="9"/>
        <v/>
      </c>
      <c r="F145" s="72">
        <v>2146302</v>
      </c>
      <c r="G145" s="73" t="s">
        <v>183</v>
      </c>
      <c r="H145" s="74"/>
      <c r="I145" s="74"/>
      <c r="J145" s="70">
        <f t="shared" si="10"/>
        <v>0</v>
      </c>
      <c r="K145" s="71" t="str">
        <f t="shared" si="11"/>
        <v/>
      </c>
    </row>
    <row r="146" spans="1:11" ht="15.95" hidden="1" customHeight="1">
      <c r="A146" s="36"/>
      <c r="B146" s="70"/>
      <c r="C146" s="70"/>
      <c r="D146" s="70">
        <f t="shared" si="8"/>
        <v>0</v>
      </c>
      <c r="E146" s="71" t="str">
        <f t="shared" si="9"/>
        <v/>
      </c>
      <c r="F146" s="72">
        <v>2146303</v>
      </c>
      <c r="G146" s="73" t="s">
        <v>184</v>
      </c>
      <c r="H146" s="74"/>
      <c r="I146" s="74"/>
      <c r="J146" s="70">
        <f t="shared" si="10"/>
        <v>0</v>
      </c>
      <c r="K146" s="71" t="str">
        <f t="shared" si="11"/>
        <v/>
      </c>
    </row>
    <row r="147" spans="1:11" ht="15.95" hidden="1" customHeight="1">
      <c r="A147" s="36"/>
      <c r="B147" s="70"/>
      <c r="C147" s="70"/>
      <c r="D147" s="70">
        <f t="shared" si="8"/>
        <v>0</v>
      </c>
      <c r="E147" s="71" t="str">
        <f t="shared" si="9"/>
        <v/>
      </c>
      <c r="F147" s="72">
        <v>2146399</v>
      </c>
      <c r="G147" s="73" t="s">
        <v>185</v>
      </c>
      <c r="H147" s="74"/>
      <c r="I147" s="74"/>
      <c r="J147" s="70">
        <f t="shared" si="10"/>
        <v>0</v>
      </c>
      <c r="K147" s="71" t="str">
        <f t="shared" si="11"/>
        <v/>
      </c>
    </row>
    <row r="148" spans="1:11" ht="15.95" hidden="1" customHeight="1">
      <c r="A148" s="36"/>
      <c r="B148" s="70"/>
      <c r="C148" s="70"/>
      <c r="D148" s="70">
        <f t="shared" si="8"/>
        <v>0</v>
      </c>
      <c r="E148" s="71" t="str">
        <f t="shared" si="9"/>
        <v/>
      </c>
      <c r="F148" s="72">
        <v>21464</v>
      </c>
      <c r="G148" s="73" t="s">
        <v>80</v>
      </c>
      <c r="H148" s="74">
        <f>SUM(H149:H156)</f>
        <v>0</v>
      </c>
      <c r="I148" s="74">
        <f>SUM(I149:I156)</f>
        <v>0</v>
      </c>
      <c r="J148" s="70">
        <f t="shared" si="10"/>
        <v>0</v>
      </c>
      <c r="K148" s="71" t="str">
        <f t="shared" si="11"/>
        <v/>
      </c>
    </row>
    <row r="149" spans="1:11" ht="15.95" hidden="1" customHeight="1">
      <c r="A149" s="36"/>
      <c r="B149" s="70"/>
      <c r="C149" s="70"/>
      <c r="D149" s="70">
        <f t="shared" si="8"/>
        <v>0</v>
      </c>
      <c r="E149" s="71" t="str">
        <f t="shared" si="9"/>
        <v/>
      </c>
      <c r="F149" s="72">
        <v>2146401</v>
      </c>
      <c r="G149" s="73" t="s">
        <v>186</v>
      </c>
      <c r="H149" s="74"/>
      <c r="I149" s="74"/>
      <c r="J149" s="70">
        <f t="shared" si="10"/>
        <v>0</v>
      </c>
      <c r="K149" s="71" t="str">
        <f t="shared" si="11"/>
        <v/>
      </c>
    </row>
    <row r="150" spans="1:11" ht="15.95" hidden="1" customHeight="1">
      <c r="A150" s="36"/>
      <c r="B150" s="70"/>
      <c r="C150" s="70"/>
      <c r="D150" s="70">
        <f t="shared" si="8"/>
        <v>0</v>
      </c>
      <c r="E150" s="71" t="str">
        <f t="shared" si="9"/>
        <v/>
      </c>
      <c r="F150" s="72">
        <v>2146402</v>
      </c>
      <c r="G150" s="73" t="s">
        <v>187</v>
      </c>
      <c r="H150" s="74"/>
      <c r="I150" s="74"/>
      <c r="J150" s="70">
        <f t="shared" si="10"/>
        <v>0</v>
      </c>
      <c r="K150" s="71" t="str">
        <f t="shared" si="11"/>
        <v/>
      </c>
    </row>
    <row r="151" spans="1:11" ht="15.95" hidden="1" customHeight="1">
      <c r="A151" s="36"/>
      <c r="B151" s="70"/>
      <c r="C151" s="70"/>
      <c r="D151" s="70">
        <f t="shared" si="8"/>
        <v>0</v>
      </c>
      <c r="E151" s="71" t="str">
        <f t="shared" si="9"/>
        <v/>
      </c>
      <c r="F151" s="72">
        <v>2146403</v>
      </c>
      <c r="G151" s="73" t="s">
        <v>188</v>
      </c>
      <c r="H151" s="74"/>
      <c r="I151" s="74"/>
      <c r="J151" s="70">
        <f t="shared" si="10"/>
        <v>0</v>
      </c>
      <c r="K151" s="71" t="str">
        <f t="shared" si="11"/>
        <v/>
      </c>
    </row>
    <row r="152" spans="1:11" ht="15.95" hidden="1" customHeight="1">
      <c r="A152" s="36"/>
      <c r="B152" s="70"/>
      <c r="C152" s="70"/>
      <c r="D152" s="70">
        <f t="shared" si="8"/>
        <v>0</v>
      </c>
      <c r="E152" s="71" t="str">
        <f t="shared" si="9"/>
        <v/>
      </c>
      <c r="F152" s="72">
        <v>2146404</v>
      </c>
      <c r="G152" s="73" t="s">
        <v>189</v>
      </c>
      <c r="H152" s="74"/>
      <c r="I152" s="74"/>
      <c r="J152" s="70">
        <f t="shared" si="10"/>
        <v>0</v>
      </c>
      <c r="K152" s="71" t="str">
        <f t="shared" si="11"/>
        <v/>
      </c>
    </row>
    <row r="153" spans="1:11" ht="15.95" hidden="1" customHeight="1">
      <c r="A153" s="36"/>
      <c r="B153" s="70"/>
      <c r="C153" s="70"/>
      <c r="D153" s="70">
        <f t="shared" si="8"/>
        <v>0</v>
      </c>
      <c r="E153" s="71" t="str">
        <f t="shared" si="9"/>
        <v/>
      </c>
      <c r="F153" s="72">
        <v>2146405</v>
      </c>
      <c r="G153" s="73" t="s">
        <v>190</v>
      </c>
      <c r="H153" s="74"/>
      <c r="I153" s="74"/>
      <c r="J153" s="70">
        <f t="shared" si="10"/>
        <v>0</v>
      </c>
      <c r="K153" s="71" t="str">
        <f t="shared" si="11"/>
        <v/>
      </c>
    </row>
    <row r="154" spans="1:11" ht="15.95" hidden="1" customHeight="1">
      <c r="A154" s="36"/>
      <c r="B154" s="70"/>
      <c r="C154" s="70"/>
      <c r="D154" s="70">
        <f t="shared" si="8"/>
        <v>0</v>
      </c>
      <c r="E154" s="71" t="str">
        <f t="shared" si="9"/>
        <v/>
      </c>
      <c r="F154" s="72">
        <v>2146406</v>
      </c>
      <c r="G154" s="73" t="s">
        <v>191</v>
      </c>
      <c r="H154" s="74"/>
      <c r="I154" s="74"/>
      <c r="J154" s="70">
        <f t="shared" si="10"/>
        <v>0</v>
      </c>
      <c r="K154" s="71" t="str">
        <f t="shared" si="11"/>
        <v/>
      </c>
    </row>
    <row r="155" spans="1:11" ht="15.95" hidden="1" customHeight="1">
      <c r="A155" s="36"/>
      <c r="B155" s="70"/>
      <c r="C155" s="70"/>
      <c r="D155" s="70">
        <f t="shared" si="8"/>
        <v>0</v>
      </c>
      <c r="E155" s="71" t="str">
        <f t="shared" si="9"/>
        <v/>
      </c>
      <c r="F155" s="72">
        <v>2146407</v>
      </c>
      <c r="G155" s="73" t="s">
        <v>192</v>
      </c>
      <c r="H155" s="74"/>
      <c r="I155" s="74"/>
      <c r="J155" s="70">
        <f t="shared" si="10"/>
        <v>0</v>
      </c>
      <c r="K155" s="71" t="str">
        <f t="shared" si="11"/>
        <v/>
      </c>
    </row>
    <row r="156" spans="1:11" ht="15.95" hidden="1" customHeight="1">
      <c r="A156" s="36"/>
      <c r="B156" s="70"/>
      <c r="C156" s="70"/>
      <c r="D156" s="70">
        <f t="shared" si="8"/>
        <v>0</v>
      </c>
      <c r="E156" s="71" t="str">
        <f t="shared" si="9"/>
        <v/>
      </c>
      <c r="F156" s="72">
        <v>2146499</v>
      </c>
      <c r="G156" s="73" t="s">
        <v>193</v>
      </c>
      <c r="H156" s="74"/>
      <c r="I156" s="74"/>
      <c r="J156" s="70">
        <f t="shared" si="10"/>
        <v>0</v>
      </c>
      <c r="K156" s="71" t="str">
        <f t="shared" si="11"/>
        <v/>
      </c>
    </row>
    <row r="157" spans="1:11" ht="15.95" hidden="1" customHeight="1">
      <c r="A157" s="36"/>
      <c r="B157" s="70"/>
      <c r="C157" s="70"/>
      <c r="D157" s="70">
        <f t="shared" si="8"/>
        <v>0</v>
      </c>
      <c r="E157" s="71" t="str">
        <f t="shared" si="9"/>
        <v/>
      </c>
      <c r="F157" s="72">
        <v>21468</v>
      </c>
      <c r="G157" s="73" t="s">
        <v>81</v>
      </c>
      <c r="H157" s="74">
        <f>SUM(H158:H163)</f>
        <v>0</v>
      </c>
      <c r="I157" s="74">
        <f>SUM(I158:I163)</f>
        <v>0</v>
      </c>
      <c r="J157" s="70">
        <f t="shared" si="10"/>
        <v>0</v>
      </c>
      <c r="K157" s="71" t="str">
        <f t="shared" si="11"/>
        <v/>
      </c>
    </row>
    <row r="158" spans="1:11" ht="15.95" hidden="1" customHeight="1">
      <c r="A158" s="36"/>
      <c r="B158" s="70"/>
      <c r="C158" s="70"/>
      <c r="D158" s="70">
        <f t="shared" si="8"/>
        <v>0</v>
      </c>
      <c r="E158" s="71" t="str">
        <f t="shared" si="9"/>
        <v/>
      </c>
      <c r="F158" s="72">
        <v>2146801</v>
      </c>
      <c r="G158" s="73" t="s">
        <v>194</v>
      </c>
      <c r="H158" s="74"/>
      <c r="I158" s="74"/>
      <c r="J158" s="70">
        <f t="shared" si="10"/>
        <v>0</v>
      </c>
      <c r="K158" s="71" t="str">
        <f t="shared" si="11"/>
        <v/>
      </c>
    </row>
    <row r="159" spans="1:11" ht="15.95" hidden="1" customHeight="1">
      <c r="A159" s="36"/>
      <c r="B159" s="70"/>
      <c r="C159" s="70"/>
      <c r="D159" s="70">
        <f t="shared" si="8"/>
        <v>0</v>
      </c>
      <c r="E159" s="71" t="str">
        <f t="shared" si="9"/>
        <v/>
      </c>
      <c r="F159" s="72">
        <v>2146802</v>
      </c>
      <c r="G159" s="73" t="s">
        <v>195</v>
      </c>
      <c r="H159" s="74"/>
      <c r="I159" s="74"/>
      <c r="J159" s="70">
        <f t="shared" si="10"/>
        <v>0</v>
      </c>
      <c r="K159" s="71" t="str">
        <f t="shared" si="11"/>
        <v/>
      </c>
    </row>
    <row r="160" spans="1:11" ht="15.95" hidden="1" customHeight="1">
      <c r="A160" s="36"/>
      <c r="B160" s="70"/>
      <c r="C160" s="70"/>
      <c r="D160" s="70">
        <f t="shared" si="8"/>
        <v>0</v>
      </c>
      <c r="E160" s="71" t="str">
        <f t="shared" si="9"/>
        <v/>
      </c>
      <c r="F160" s="72">
        <v>2146803</v>
      </c>
      <c r="G160" s="73" t="s">
        <v>196</v>
      </c>
      <c r="H160" s="74"/>
      <c r="I160" s="74"/>
      <c r="J160" s="70">
        <f t="shared" si="10"/>
        <v>0</v>
      </c>
      <c r="K160" s="71" t="str">
        <f t="shared" si="11"/>
        <v/>
      </c>
    </row>
    <row r="161" spans="1:11" ht="15.95" hidden="1" customHeight="1">
      <c r="A161" s="36"/>
      <c r="B161" s="70"/>
      <c r="C161" s="70"/>
      <c r="D161" s="70">
        <f t="shared" si="8"/>
        <v>0</v>
      </c>
      <c r="E161" s="71" t="str">
        <f t="shared" si="9"/>
        <v/>
      </c>
      <c r="F161" s="72">
        <v>2146804</v>
      </c>
      <c r="G161" s="73" t="s">
        <v>197</v>
      </c>
      <c r="H161" s="74"/>
      <c r="I161" s="74"/>
      <c r="J161" s="70">
        <f t="shared" si="10"/>
        <v>0</v>
      </c>
      <c r="K161" s="71" t="str">
        <f t="shared" si="11"/>
        <v/>
      </c>
    </row>
    <row r="162" spans="1:11" ht="15.95" hidden="1" customHeight="1">
      <c r="A162" s="36"/>
      <c r="B162" s="70"/>
      <c r="C162" s="70"/>
      <c r="D162" s="70">
        <f t="shared" si="8"/>
        <v>0</v>
      </c>
      <c r="E162" s="71" t="str">
        <f t="shared" si="9"/>
        <v/>
      </c>
      <c r="F162" s="72">
        <v>2146805</v>
      </c>
      <c r="G162" s="73" t="s">
        <v>198</v>
      </c>
      <c r="H162" s="74"/>
      <c r="I162" s="74"/>
      <c r="J162" s="70">
        <f t="shared" si="10"/>
        <v>0</v>
      </c>
      <c r="K162" s="71" t="str">
        <f t="shared" si="11"/>
        <v/>
      </c>
    </row>
    <row r="163" spans="1:11" ht="15.95" hidden="1" customHeight="1">
      <c r="A163" s="36"/>
      <c r="B163" s="70"/>
      <c r="C163" s="70"/>
      <c r="D163" s="70">
        <f t="shared" si="8"/>
        <v>0</v>
      </c>
      <c r="E163" s="71" t="str">
        <f t="shared" si="9"/>
        <v/>
      </c>
      <c r="F163" s="72">
        <v>2146899</v>
      </c>
      <c r="G163" s="73" t="s">
        <v>199</v>
      </c>
      <c r="H163" s="74"/>
      <c r="I163" s="74"/>
      <c r="J163" s="70">
        <f t="shared" si="10"/>
        <v>0</v>
      </c>
      <c r="K163" s="71" t="str">
        <f t="shared" si="11"/>
        <v/>
      </c>
    </row>
    <row r="164" spans="1:11" ht="15.95" hidden="1" customHeight="1">
      <c r="A164" s="36"/>
      <c r="B164" s="70"/>
      <c r="C164" s="70"/>
      <c r="D164" s="70">
        <f t="shared" si="8"/>
        <v>0</v>
      </c>
      <c r="E164" s="71" t="str">
        <f t="shared" si="9"/>
        <v/>
      </c>
      <c r="F164" s="72">
        <v>21469</v>
      </c>
      <c r="G164" s="73" t="s">
        <v>82</v>
      </c>
      <c r="H164" s="74">
        <f>SUM(H165:H172)</f>
        <v>0</v>
      </c>
      <c r="I164" s="74">
        <f>SUM(I165:I172)</f>
        <v>0</v>
      </c>
      <c r="J164" s="70">
        <f t="shared" si="10"/>
        <v>0</v>
      </c>
      <c r="K164" s="71" t="str">
        <f t="shared" si="11"/>
        <v/>
      </c>
    </row>
    <row r="165" spans="1:11" ht="15.95" hidden="1" customHeight="1">
      <c r="A165" s="36"/>
      <c r="B165" s="70"/>
      <c r="C165" s="70"/>
      <c r="D165" s="70">
        <f t="shared" si="8"/>
        <v>0</v>
      </c>
      <c r="E165" s="71" t="str">
        <f t="shared" si="9"/>
        <v/>
      </c>
      <c r="F165" s="72">
        <v>2146901</v>
      </c>
      <c r="G165" s="73" t="s">
        <v>200</v>
      </c>
      <c r="H165" s="74"/>
      <c r="I165" s="74"/>
      <c r="J165" s="70">
        <f t="shared" si="10"/>
        <v>0</v>
      </c>
      <c r="K165" s="71" t="str">
        <f t="shared" si="11"/>
        <v/>
      </c>
    </row>
    <row r="166" spans="1:11" ht="15.95" hidden="1" customHeight="1">
      <c r="A166" s="36"/>
      <c r="B166" s="70"/>
      <c r="C166" s="70"/>
      <c r="D166" s="70">
        <f t="shared" si="8"/>
        <v>0</v>
      </c>
      <c r="E166" s="71" t="str">
        <f t="shared" si="9"/>
        <v/>
      </c>
      <c r="F166" s="72">
        <v>2146902</v>
      </c>
      <c r="G166" s="73" t="s">
        <v>16</v>
      </c>
      <c r="H166" s="74"/>
      <c r="I166" s="74"/>
      <c r="J166" s="70">
        <f t="shared" si="10"/>
        <v>0</v>
      </c>
      <c r="K166" s="71" t="str">
        <f t="shared" si="11"/>
        <v/>
      </c>
    </row>
    <row r="167" spans="1:11" ht="15.95" hidden="1" customHeight="1">
      <c r="A167" s="36"/>
      <c r="B167" s="70"/>
      <c r="C167" s="70"/>
      <c r="D167" s="70">
        <f t="shared" si="8"/>
        <v>0</v>
      </c>
      <c r="E167" s="71" t="str">
        <f t="shared" si="9"/>
        <v/>
      </c>
      <c r="F167" s="72">
        <v>2146903</v>
      </c>
      <c r="G167" s="73" t="s">
        <v>201</v>
      </c>
      <c r="H167" s="74"/>
      <c r="I167" s="74"/>
      <c r="J167" s="70">
        <f t="shared" si="10"/>
        <v>0</v>
      </c>
      <c r="K167" s="71" t="str">
        <f t="shared" si="11"/>
        <v/>
      </c>
    </row>
    <row r="168" spans="1:11" ht="15.95" hidden="1" customHeight="1">
      <c r="A168" s="36"/>
      <c r="B168" s="70"/>
      <c r="C168" s="70"/>
      <c r="D168" s="70">
        <f t="shared" si="8"/>
        <v>0</v>
      </c>
      <c r="E168" s="71" t="str">
        <f t="shared" si="9"/>
        <v/>
      </c>
      <c r="F168" s="72">
        <v>2146904</v>
      </c>
      <c r="G168" s="73" t="s">
        <v>202</v>
      </c>
      <c r="H168" s="74"/>
      <c r="I168" s="74"/>
      <c r="J168" s="70">
        <f t="shared" si="10"/>
        <v>0</v>
      </c>
      <c r="K168" s="71" t="str">
        <f t="shared" si="11"/>
        <v/>
      </c>
    </row>
    <row r="169" spans="1:11" ht="15.95" hidden="1" customHeight="1">
      <c r="A169" s="36"/>
      <c r="B169" s="70"/>
      <c r="C169" s="70"/>
      <c r="D169" s="70">
        <f t="shared" si="8"/>
        <v>0</v>
      </c>
      <c r="E169" s="71" t="str">
        <f t="shared" si="9"/>
        <v/>
      </c>
      <c r="F169" s="72">
        <v>2146906</v>
      </c>
      <c r="G169" s="73" t="s">
        <v>203</v>
      </c>
      <c r="H169" s="74"/>
      <c r="I169" s="74"/>
      <c r="J169" s="70">
        <f t="shared" si="10"/>
        <v>0</v>
      </c>
      <c r="K169" s="71" t="str">
        <f t="shared" si="11"/>
        <v/>
      </c>
    </row>
    <row r="170" spans="1:11" ht="15.95" hidden="1" customHeight="1">
      <c r="A170" s="36"/>
      <c r="B170" s="70"/>
      <c r="C170" s="70"/>
      <c r="D170" s="70">
        <f t="shared" si="8"/>
        <v>0</v>
      </c>
      <c r="E170" s="71" t="str">
        <f t="shared" si="9"/>
        <v/>
      </c>
      <c r="F170" s="72">
        <v>2146907</v>
      </c>
      <c r="G170" s="73" t="s">
        <v>204</v>
      </c>
      <c r="H170" s="74"/>
      <c r="I170" s="74"/>
      <c r="J170" s="70">
        <f t="shared" si="10"/>
        <v>0</v>
      </c>
      <c r="K170" s="71" t="str">
        <f t="shared" si="11"/>
        <v/>
      </c>
    </row>
    <row r="171" spans="1:11" ht="15.95" hidden="1" customHeight="1">
      <c r="A171" s="36"/>
      <c r="B171" s="70"/>
      <c r="C171" s="70"/>
      <c r="D171" s="70">
        <f t="shared" si="8"/>
        <v>0</v>
      </c>
      <c r="E171" s="71" t="str">
        <f t="shared" si="9"/>
        <v/>
      </c>
      <c r="F171" s="72">
        <v>2146908</v>
      </c>
      <c r="G171" s="73" t="s">
        <v>205</v>
      </c>
      <c r="H171" s="74"/>
      <c r="I171" s="74"/>
      <c r="J171" s="70">
        <f t="shared" si="10"/>
        <v>0</v>
      </c>
      <c r="K171" s="71" t="str">
        <f t="shared" si="11"/>
        <v/>
      </c>
    </row>
    <row r="172" spans="1:11" ht="15.95" hidden="1" customHeight="1">
      <c r="A172" s="36"/>
      <c r="B172" s="70"/>
      <c r="C172" s="70"/>
      <c r="D172" s="70">
        <f t="shared" si="8"/>
        <v>0</v>
      </c>
      <c r="E172" s="71" t="str">
        <f t="shared" si="9"/>
        <v/>
      </c>
      <c r="F172" s="72">
        <v>2146999</v>
      </c>
      <c r="G172" s="73" t="s">
        <v>206</v>
      </c>
      <c r="H172" s="74"/>
      <c r="I172" s="74"/>
      <c r="J172" s="70">
        <f t="shared" si="10"/>
        <v>0</v>
      </c>
      <c r="K172" s="71" t="str">
        <f t="shared" si="11"/>
        <v/>
      </c>
    </row>
    <row r="173" spans="1:11" ht="15.95" hidden="1" customHeight="1">
      <c r="A173" s="36"/>
      <c r="B173" s="70"/>
      <c r="C173" s="70"/>
      <c r="D173" s="70">
        <f t="shared" si="8"/>
        <v>0</v>
      </c>
      <c r="E173" s="71" t="str">
        <f t="shared" si="9"/>
        <v/>
      </c>
      <c r="F173" s="72">
        <v>21470</v>
      </c>
      <c r="G173" s="73" t="s">
        <v>83</v>
      </c>
      <c r="H173" s="74">
        <f>SUM(H174:H175)</f>
        <v>0</v>
      </c>
      <c r="I173" s="74">
        <f>SUM(I174:I175)</f>
        <v>0</v>
      </c>
      <c r="J173" s="70">
        <f t="shared" si="10"/>
        <v>0</v>
      </c>
      <c r="K173" s="71" t="str">
        <f t="shared" si="11"/>
        <v/>
      </c>
    </row>
    <row r="174" spans="1:11" ht="15.95" hidden="1" customHeight="1">
      <c r="A174" s="36"/>
      <c r="B174" s="70"/>
      <c r="C174" s="70"/>
      <c r="D174" s="70">
        <f t="shared" si="8"/>
        <v>0</v>
      </c>
      <c r="E174" s="71" t="str">
        <f t="shared" si="9"/>
        <v/>
      </c>
      <c r="F174" s="72">
        <v>2147001</v>
      </c>
      <c r="G174" s="73" t="s">
        <v>13</v>
      </c>
      <c r="H174" s="74"/>
      <c r="I174" s="74"/>
      <c r="J174" s="70">
        <f t="shared" si="10"/>
        <v>0</v>
      </c>
      <c r="K174" s="71" t="str">
        <f t="shared" si="11"/>
        <v/>
      </c>
    </row>
    <row r="175" spans="1:11" ht="15.95" hidden="1" customHeight="1">
      <c r="A175" s="36"/>
      <c r="B175" s="70"/>
      <c r="C175" s="70"/>
      <c r="D175" s="70">
        <f t="shared" si="8"/>
        <v>0</v>
      </c>
      <c r="E175" s="71" t="str">
        <f t="shared" si="9"/>
        <v/>
      </c>
      <c r="F175" s="72">
        <v>2147099</v>
      </c>
      <c r="G175" s="73" t="s">
        <v>207</v>
      </c>
      <c r="H175" s="74"/>
      <c r="I175" s="74"/>
      <c r="J175" s="70">
        <f t="shared" si="10"/>
        <v>0</v>
      </c>
      <c r="K175" s="71" t="str">
        <f t="shared" si="11"/>
        <v/>
      </c>
    </row>
    <row r="176" spans="1:11" ht="15.95" hidden="1" customHeight="1">
      <c r="A176" s="36"/>
      <c r="B176" s="70"/>
      <c r="C176" s="70"/>
      <c r="D176" s="70">
        <f t="shared" si="8"/>
        <v>0</v>
      </c>
      <c r="E176" s="71" t="str">
        <f t="shared" si="9"/>
        <v/>
      </c>
      <c r="F176" s="72">
        <v>21471</v>
      </c>
      <c r="G176" s="73" t="s">
        <v>84</v>
      </c>
      <c r="H176" s="74">
        <f>SUM(H177:H178)</f>
        <v>0</v>
      </c>
      <c r="I176" s="74">
        <f>SUM(I177:I178)</f>
        <v>0</v>
      </c>
      <c r="J176" s="70">
        <f t="shared" si="10"/>
        <v>0</v>
      </c>
      <c r="K176" s="71" t="str">
        <f t="shared" si="11"/>
        <v/>
      </c>
    </row>
    <row r="177" spans="1:11" ht="15.95" hidden="1" customHeight="1">
      <c r="A177" s="36"/>
      <c r="B177" s="70"/>
      <c r="C177" s="70"/>
      <c r="D177" s="70">
        <f t="shared" si="8"/>
        <v>0</v>
      </c>
      <c r="E177" s="71" t="str">
        <f t="shared" si="9"/>
        <v/>
      </c>
      <c r="F177" s="72">
        <v>2147101</v>
      </c>
      <c r="G177" s="73" t="s">
        <v>13</v>
      </c>
      <c r="H177" s="74"/>
      <c r="I177" s="74"/>
      <c r="J177" s="70">
        <f t="shared" si="10"/>
        <v>0</v>
      </c>
      <c r="K177" s="71" t="str">
        <f t="shared" si="11"/>
        <v/>
      </c>
    </row>
    <row r="178" spans="1:11" ht="15.95" hidden="1" customHeight="1">
      <c r="A178" s="36"/>
      <c r="B178" s="70"/>
      <c r="C178" s="70"/>
      <c r="D178" s="70">
        <f t="shared" si="8"/>
        <v>0</v>
      </c>
      <c r="E178" s="71" t="str">
        <f t="shared" si="9"/>
        <v/>
      </c>
      <c r="F178" s="72">
        <v>2147199</v>
      </c>
      <c r="G178" s="73" t="s">
        <v>208</v>
      </c>
      <c r="H178" s="74"/>
      <c r="I178" s="74"/>
      <c r="J178" s="70">
        <f t="shared" si="10"/>
        <v>0</v>
      </c>
      <c r="K178" s="71" t="str">
        <f t="shared" si="11"/>
        <v/>
      </c>
    </row>
    <row r="179" spans="1:11" ht="15.95" hidden="1" customHeight="1">
      <c r="A179" s="36"/>
      <c r="B179" s="70"/>
      <c r="C179" s="70"/>
      <c r="D179" s="70">
        <f t="shared" si="8"/>
        <v>0</v>
      </c>
      <c r="E179" s="71" t="str">
        <f t="shared" si="9"/>
        <v/>
      </c>
      <c r="F179" s="72">
        <v>21472</v>
      </c>
      <c r="G179" s="73" t="s">
        <v>85</v>
      </c>
      <c r="H179" s="74"/>
      <c r="I179" s="74"/>
      <c r="J179" s="70">
        <f t="shared" si="10"/>
        <v>0</v>
      </c>
      <c r="K179" s="71" t="str">
        <f t="shared" si="11"/>
        <v/>
      </c>
    </row>
    <row r="180" spans="1:11" ht="15.95" hidden="1" customHeight="1">
      <c r="A180" s="36"/>
      <c r="B180" s="70"/>
      <c r="C180" s="70"/>
      <c r="D180" s="70">
        <f t="shared" si="8"/>
        <v>0</v>
      </c>
      <c r="E180" s="71" t="str">
        <f t="shared" si="9"/>
        <v/>
      </c>
      <c r="F180" s="72">
        <v>21473</v>
      </c>
      <c r="G180" s="73" t="s">
        <v>86</v>
      </c>
      <c r="H180" s="74">
        <f>SUM(H181:H183)</f>
        <v>0</v>
      </c>
      <c r="I180" s="74">
        <f>SUM(I181:I183)</f>
        <v>0</v>
      </c>
      <c r="J180" s="70">
        <f t="shared" si="10"/>
        <v>0</v>
      </c>
      <c r="K180" s="71" t="str">
        <f t="shared" si="11"/>
        <v/>
      </c>
    </row>
    <row r="181" spans="1:11" ht="15.95" hidden="1" customHeight="1">
      <c r="A181" s="36"/>
      <c r="B181" s="70"/>
      <c r="C181" s="70"/>
      <c r="D181" s="70">
        <f t="shared" si="8"/>
        <v>0</v>
      </c>
      <c r="E181" s="71" t="str">
        <f t="shared" si="9"/>
        <v/>
      </c>
      <c r="F181" s="72">
        <v>2147301</v>
      </c>
      <c r="G181" s="73" t="s">
        <v>15</v>
      </c>
      <c r="H181" s="74"/>
      <c r="I181" s="74"/>
      <c r="J181" s="70">
        <f t="shared" si="10"/>
        <v>0</v>
      </c>
      <c r="K181" s="71" t="str">
        <f t="shared" si="11"/>
        <v/>
      </c>
    </row>
    <row r="182" spans="1:11" ht="15.95" hidden="1" customHeight="1">
      <c r="A182" s="36"/>
      <c r="B182" s="70"/>
      <c r="C182" s="70"/>
      <c r="D182" s="70">
        <f t="shared" si="8"/>
        <v>0</v>
      </c>
      <c r="E182" s="71" t="str">
        <f t="shared" si="9"/>
        <v/>
      </c>
      <c r="F182" s="72">
        <v>2147303</v>
      </c>
      <c r="G182" s="73" t="s">
        <v>184</v>
      </c>
      <c r="H182" s="74"/>
      <c r="I182" s="74"/>
      <c r="J182" s="70">
        <f t="shared" si="10"/>
        <v>0</v>
      </c>
      <c r="K182" s="71" t="str">
        <f t="shared" si="11"/>
        <v/>
      </c>
    </row>
    <row r="183" spans="1:11" ht="15.95" hidden="1" customHeight="1">
      <c r="A183" s="36"/>
      <c r="B183" s="70"/>
      <c r="C183" s="70"/>
      <c r="D183" s="70">
        <f t="shared" si="8"/>
        <v>0</v>
      </c>
      <c r="E183" s="71" t="str">
        <f t="shared" si="9"/>
        <v/>
      </c>
      <c r="F183" s="72">
        <v>2147399</v>
      </c>
      <c r="G183" s="73" t="s">
        <v>209</v>
      </c>
      <c r="H183" s="74"/>
      <c r="I183" s="74"/>
      <c r="J183" s="70">
        <f t="shared" si="10"/>
        <v>0</v>
      </c>
      <c r="K183" s="71" t="str">
        <f t="shared" si="11"/>
        <v/>
      </c>
    </row>
    <row r="184" spans="1:11" ht="15.95" hidden="1" customHeight="1">
      <c r="A184" s="36"/>
      <c r="B184" s="70"/>
      <c r="C184" s="70"/>
      <c r="D184" s="70">
        <f t="shared" si="8"/>
        <v>0</v>
      </c>
      <c r="E184" s="71" t="str">
        <f t="shared" si="9"/>
        <v/>
      </c>
      <c r="F184" s="75">
        <v>215</v>
      </c>
      <c r="G184" s="67" t="s">
        <v>87</v>
      </c>
      <c r="H184" s="68">
        <f>H185</f>
        <v>0</v>
      </c>
      <c r="I184" s="68">
        <f>I185</f>
        <v>0</v>
      </c>
      <c r="J184" s="64">
        <f t="shared" si="10"/>
        <v>0</v>
      </c>
      <c r="K184" s="65" t="str">
        <f t="shared" si="11"/>
        <v/>
      </c>
    </row>
    <row r="185" spans="1:11" ht="15.95" hidden="1" customHeight="1">
      <c r="A185" s="36"/>
      <c r="B185" s="70"/>
      <c r="C185" s="70"/>
      <c r="D185" s="70">
        <f t="shared" si="8"/>
        <v>0</v>
      </c>
      <c r="E185" s="71" t="str">
        <f t="shared" si="9"/>
        <v/>
      </c>
      <c r="F185" s="72">
        <v>21562</v>
      </c>
      <c r="G185" s="73" t="s">
        <v>88</v>
      </c>
      <c r="H185" s="74">
        <f>SUM(H186:H188)</f>
        <v>0</v>
      </c>
      <c r="I185" s="74">
        <f>SUM(I186:I188)</f>
        <v>0</v>
      </c>
      <c r="J185" s="70">
        <f t="shared" si="10"/>
        <v>0</v>
      </c>
      <c r="K185" s="71" t="str">
        <f t="shared" si="11"/>
        <v/>
      </c>
    </row>
    <row r="186" spans="1:11" ht="15.95" hidden="1" customHeight="1">
      <c r="A186" s="36"/>
      <c r="B186" s="70"/>
      <c r="C186" s="70"/>
      <c r="D186" s="70">
        <f t="shared" si="8"/>
        <v>0</v>
      </c>
      <c r="E186" s="71" t="str">
        <f t="shared" si="9"/>
        <v/>
      </c>
      <c r="F186" s="72">
        <v>2156201</v>
      </c>
      <c r="G186" s="73" t="s">
        <v>210</v>
      </c>
      <c r="H186" s="74"/>
      <c r="I186" s="74"/>
      <c r="J186" s="70">
        <f t="shared" si="10"/>
        <v>0</v>
      </c>
      <c r="K186" s="71" t="str">
        <f t="shared" si="11"/>
        <v/>
      </c>
    </row>
    <row r="187" spans="1:11" ht="15.95" hidden="1" customHeight="1">
      <c r="A187" s="36"/>
      <c r="B187" s="70"/>
      <c r="C187" s="70"/>
      <c r="D187" s="70">
        <f t="shared" si="8"/>
        <v>0</v>
      </c>
      <c r="E187" s="71" t="str">
        <f t="shared" si="9"/>
        <v/>
      </c>
      <c r="F187" s="72">
        <v>2156202</v>
      </c>
      <c r="G187" s="73" t="s">
        <v>211</v>
      </c>
      <c r="H187" s="74"/>
      <c r="I187" s="74"/>
      <c r="J187" s="70">
        <f t="shared" si="10"/>
        <v>0</v>
      </c>
      <c r="K187" s="71" t="str">
        <f t="shared" si="11"/>
        <v/>
      </c>
    </row>
    <row r="188" spans="1:11" ht="15.95" hidden="1" customHeight="1">
      <c r="A188" s="36"/>
      <c r="B188" s="70"/>
      <c r="C188" s="70"/>
      <c r="D188" s="70">
        <f t="shared" si="8"/>
        <v>0</v>
      </c>
      <c r="E188" s="71" t="str">
        <f t="shared" si="9"/>
        <v/>
      </c>
      <c r="F188" s="72">
        <v>2156299</v>
      </c>
      <c r="G188" s="73" t="s">
        <v>212</v>
      </c>
      <c r="H188" s="74"/>
      <c r="I188" s="74"/>
      <c r="J188" s="70">
        <f t="shared" si="10"/>
        <v>0</v>
      </c>
      <c r="K188" s="71" t="str">
        <f t="shared" si="11"/>
        <v/>
      </c>
    </row>
    <row r="189" spans="1:11" ht="15.95" hidden="1" customHeight="1">
      <c r="A189" s="36"/>
      <c r="B189" s="70"/>
      <c r="C189" s="70"/>
      <c r="D189" s="70">
        <f t="shared" si="8"/>
        <v>0</v>
      </c>
      <c r="E189" s="71" t="str">
        <f t="shared" si="9"/>
        <v/>
      </c>
      <c r="F189" s="75">
        <v>217</v>
      </c>
      <c r="G189" s="67" t="s">
        <v>258</v>
      </c>
      <c r="H189" s="68">
        <f>H190</f>
        <v>0</v>
      </c>
      <c r="I189" s="68">
        <f>I190</f>
        <v>0</v>
      </c>
      <c r="J189" s="64">
        <f t="shared" si="10"/>
        <v>0</v>
      </c>
      <c r="K189" s="65" t="str">
        <f t="shared" si="11"/>
        <v/>
      </c>
    </row>
    <row r="190" spans="1:11" ht="15.95" hidden="1" customHeight="1">
      <c r="A190" s="36"/>
      <c r="B190" s="70"/>
      <c r="C190" s="70"/>
      <c r="D190" s="70">
        <f t="shared" si="8"/>
        <v>0</v>
      </c>
      <c r="E190" s="71" t="str">
        <f t="shared" si="9"/>
        <v/>
      </c>
      <c r="F190" s="72">
        <v>21704</v>
      </c>
      <c r="G190" s="73" t="s">
        <v>89</v>
      </c>
      <c r="H190" s="74">
        <f>SUM(H191:H192)</f>
        <v>0</v>
      </c>
      <c r="I190" s="74">
        <f>SUM(I191:I192)</f>
        <v>0</v>
      </c>
      <c r="J190" s="70">
        <f t="shared" si="10"/>
        <v>0</v>
      </c>
      <c r="K190" s="71" t="str">
        <f t="shared" si="11"/>
        <v/>
      </c>
    </row>
    <row r="191" spans="1:11" ht="15.95" hidden="1" customHeight="1">
      <c r="A191" s="36"/>
      <c r="B191" s="70"/>
      <c r="C191" s="70"/>
      <c r="D191" s="70">
        <f t="shared" si="8"/>
        <v>0</v>
      </c>
      <c r="E191" s="71" t="str">
        <f t="shared" si="9"/>
        <v/>
      </c>
      <c r="F191" s="72">
        <v>2170402</v>
      </c>
      <c r="G191" s="73" t="s">
        <v>213</v>
      </c>
      <c r="H191" s="74"/>
      <c r="I191" s="74"/>
      <c r="J191" s="70">
        <f t="shared" si="10"/>
        <v>0</v>
      </c>
      <c r="K191" s="71" t="str">
        <f t="shared" si="11"/>
        <v/>
      </c>
    </row>
    <row r="192" spans="1:11" ht="15.95" hidden="1" customHeight="1">
      <c r="A192" s="36"/>
      <c r="B192" s="70"/>
      <c r="C192" s="70"/>
      <c r="D192" s="70">
        <f t="shared" si="8"/>
        <v>0</v>
      </c>
      <c r="E192" s="71" t="str">
        <f t="shared" si="9"/>
        <v/>
      </c>
      <c r="F192" s="72">
        <v>2170403</v>
      </c>
      <c r="G192" s="73" t="s">
        <v>214</v>
      </c>
      <c r="H192" s="74"/>
      <c r="I192" s="74"/>
      <c r="J192" s="70">
        <f t="shared" si="10"/>
        <v>0</v>
      </c>
      <c r="K192" s="71" t="str">
        <f t="shared" si="11"/>
        <v/>
      </c>
    </row>
    <row r="193" spans="1:11" ht="15" hidden="1" customHeight="1">
      <c r="A193" s="36"/>
      <c r="B193" s="70"/>
      <c r="C193" s="70"/>
      <c r="D193" s="70">
        <f>C193-B193</f>
        <v>0</v>
      </c>
      <c r="E193" s="71" t="str">
        <f>IF(B193=0,"",D193/B193)</f>
        <v/>
      </c>
      <c r="F193" s="75">
        <v>229</v>
      </c>
      <c r="G193" s="67" t="s">
        <v>416</v>
      </c>
      <c r="H193" s="68">
        <f>H194+H198+H207</f>
        <v>0</v>
      </c>
      <c r="I193" s="68">
        <f>I196</f>
        <v>0</v>
      </c>
      <c r="J193" s="64">
        <f>I193-H193</f>
        <v>0</v>
      </c>
      <c r="K193" s="65"/>
    </row>
    <row r="194" spans="1:11" ht="6" hidden="1" customHeight="1">
      <c r="A194" s="36"/>
      <c r="B194" s="70"/>
      <c r="C194" s="70"/>
      <c r="D194" s="70">
        <f>C194-B194</f>
        <v>0</v>
      </c>
      <c r="E194" s="71" t="str">
        <f>IF(B194=0,"",D194/B194)</f>
        <v/>
      </c>
      <c r="F194" s="72">
        <v>22904</v>
      </c>
      <c r="G194" s="73" t="s">
        <v>90</v>
      </c>
      <c r="H194" s="74">
        <f>SUM(H195:H197)</f>
        <v>0</v>
      </c>
      <c r="I194" s="74"/>
      <c r="J194" s="70">
        <f>I194-H194</f>
        <v>0</v>
      </c>
      <c r="K194" s="71"/>
    </row>
    <row r="195" spans="1:11" ht="15" hidden="1" customHeight="1">
      <c r="A195" s="36"/>
      <c r="B195" s="70"/>
      <c r="C195" s="70"/>
      <c r="D195" s="70">
        <f>C195-B195</f>
        <v>0</v>
      </c>
      <c r="E195" s="71" t="str">
        <f>IF(B195=0,"",D195/B195)</f>
        <v/>
      </c>
      <c r="F195" s="72">
        <v>2290401</v>
      </c>
      <c r="G195" s="73" t="s">
        <v>215</v>
      </c>
      <c r="H195" s="74"/>
      <c r="I195" s="74"/>
      <c r="J195" s="70">
        <f>I195-H195</f>
        <v>0</v>
      </c>
      <c r="K195" s="71"/>
    </row>
    <row r="196" spans="1:11" ht="15" hidden="1" customHeight="1">
      <c r="A196" s="36"/>
      <c r="B196" s="70"/>
      <c r="C196" s="70"/>
      <c r="D196" s="70">
        <f>C196-B196</f>
        <v>0</v>
      </c>
      <c r="E196" s="71" t="str">
        <f>IF(B196=0,"",D196/B196)</f>
        <v/>
      </c>
      <c r="F196" s="72">
        <v>2290402</v>
      </c>
      <c r="G196" s="81" t="s">
        <v>216</v>
      </c>
      <c r="H196" s="74"/>
      <c r="I196" s="74"/>
      <c r="J196" s="70">
        <f>I196-H196</f>
        <v>0</v>
      </c>
      <c r="K196" s="71"/>
    </row>
    <row r="197" spans="1:11" ht="15" hidden="1" customHeight="1">
      <c r="A197" s="36"/>
      <c r="B197" s="70"/>
      <c r="C197" s="70"/>
      <c r="D197" s="70">
        <f>C197-B197</f>
        <v>0</v>
      </c>
      <c r="E197" s="71" t="str">
        <f>IF(B197=0,"",D197/B197)</f>
        <v/>
      </c>
      <c r="F197" s="72">
        <v>2290403</v>
      </c>
      <c r="G197" s="73" t="s">
        <v>217</v>
      </c>
      <c r="H197" s="74"/>
      <c r="I197" s="74"/>
      <c r="J197" s="70">
        <f>I197-H197</f>
        <v>0</v>
      </c>
      <c r="K197" s="71" t="str">
        <f>IF(H197=0,"",J197/H197)</f>
        <v/>
      </c>
    </row>
    <row r="198" spans="1:11" ht="15" hidden="1" customHeight="1">
      <c r="A198" s="36"/>
      <c r="B198" s="70"/>
      <c r="C198" s="70"/>
      <c r="D198" s="70">
        <f t="shared" ref="D198:D232" si="12">C198-B198</f>
        <v>0</v>
      </c>
      <c r="E198" s="71" t="str">
        <f t="shared" ref="E198:E232" si="13">IF(B198=0,"",D198/B198)</f>
        <v/>
      </c>
      <c r="F198" s="72">
        <v>22908</v>
      </c>
      <c r="G198" s="73" t="s">
        <v>91</v>
      </c>
      <c r="H198" s="74">
        <f>SUM(H199:H206)</f>
        <v>0</v>
      </c>
      <c r="I198" s="74">
        <f>SUM(I199:I206)</f>
        <v>0</v>
      </c>
      <c r="J198" s="70">
        <f t="shared" ref="J198:J232" si="14">I198-H198</f>
        <v>0</v>
      </c>
      <c r="K198" s="71" t="str">
        <f t="shared" ref="K198:K229" si="15">IF(H198=0,"",J198/H198)</f>
        <v/>
      </c>
    </row>
    <row r="199" spans="1:11" ht="15" hidden="1" customHeight="1">
      <c r="A199" s="36"/>
      <c r="B199" s="70"/>
      <c r="C199" s="70"/>
      <c r="D199" s="70">
        <f t="shared" si="12"/>
        <v>0</v>
      </c>
      <c r="E199" s="71" t="str">
        <f t="shared" si="13"/>
        <v/>
      </c>
      <c r="F199" s="72">
        <v>2290802</v>
      </c>
      <c r="G199" s="73" t="s">
        <v>218</v>
      </c>
      <c r="H199" s="74"/>
      <c r="I199" s="74"/>
      <c r="J199" s="70">
        <f t="shared" si="14"/>
        <v>0</v>
      </c>
      <c r="K199" s="71" t="str">
        <f t="shared" si="15"/>
        <v/>
      </c>
    </row>
    <row r="200" spans="1:11" ht="15" hidden="1" customHeight="1">
      <c r="A200" s="36"/>
      <c r="B200" s="70"/>
      <c r="C200" s="70"/>
      <c r="D200" s="70">
        <f t="shared" si="12"/>
        <v>0</v>
      </c>
      <c r="E200" s="71" t="str">
        <f t="shared" si="13"/>
        <v/>
      </c>
      <c r="F200" s="72">
        <v>2290803</v>
      </c>
      <c r="G200" s="73" t="s">
        <v>219</v>
      </c>
      <c r="H200" s="74"/>
      <c r="I200" s="74"/>
      <c r="J200" s="70">
        <f t="shared" si="14"/>
        <v>0</v>
      </c>
      <c r="K200" s="71" t="str">
        <f t="shared" si="15"/>
        <v/>
      </c>
    </row>
    <row r="201" spans="1:11" ht="15" hidden="1" customHeight="1">
      <c r="A201" s="36"/>
      <c r="B201" s="70"/>
      <c r="C201" s="70"/>
      <c r="D201" s="70">
        <f t="shared" si="12"/>
        <v>0</v>
      </c>
      <c r="E201" s="71" t="str">
        <f t="shared" si="13"/>
        <v/>
      </c>
      <c r="F201" s="72">
        <v>2290804</v>
      </c>
      <c r="G201" s="73" t="s">
        <v>220</v>
      </c>
      <c r="H201" s="74"/>
      <c r="I201" s="74"/>
      <c r="J201" s="70">
        <f t="shared" si="14"/>
        <v>0</v>
      </c>
      <c r="K201" s="71" t="str">
        <f t="shared" si="15"/>
        <v/>
      </c>
    </row>
    <row r="202" spans="1:11" ht="15" hidden="1" customHeight="1">
      <c r="A202" s="36"/>
      <c r="B202" s="70"/>
      <c r="C202" s="70"/>
      <c r="D202" s="70">
        <f t="shared" si="12"/>
        <v>0</v>
      </c>
      <c r="E202" s="71" t="str">
        <f t="shared" si="13"/>
        <v/>
      </c>
      <c r="F202" s="72">
        <v>2290805</v>
      </c>
      <c r="G202" s="73" t="s">
        <v>221</v>
      </c>
      <c r="H202" s="74"/>
      <c r="I202" s="74"/>
      <c r="J202" s="70">
        <f t="shared" si="14"/>
        <v>0</v>
      </c>
      <c r="K202" s="71" t="str">
        <f t="shared" si="15"/>
        <v/>
      </c>
    </row>
    <row r="203" spans="1:11" ht="15" hidden="1" customHeight="1">
      <c r="A203" s="36"/>
      <c r="B203" s="70"/>
      <c r="C203" s="70"/>
      <c r="D203" s="70">
        <f t="shared" si="12"/>
        <v>0</v>
      </c>
      <c r="E203" s="71" t="str">
        <f t="shared" si="13"/>
        <v/>
      </c>
      <c r="F203" s="72">
        <v>2290806</v>
      </c>
      <c r="G203" s="73" t="s">
        <v>222</v>
      </c>
      <c r="H203" s="74"/>
      <c r="I203" s="74"/>
      <c r="J203" s="70">
        <f t="shared" si="14"/>
        <v>0</v>
      </c>
      <c r="K203" s="71" t="str">
        <f t="shared" si="15"/>
        <v/>
      </c>
    </row>
    <row r="204" spans="1:11" ht="15" hidden="1" customHeight="1">
      <c r="A204" s="36"/>
      <c r="B204" s="70"/>
      <c r="C204" s="70"/>
      <c r="D204" s="70">
        <f t="shared" si="12"/>
        <v>0</v>
      </c>
      <c r="E204" s="71" t="str">
        <f t="shared" si="13"/>
        <v/>
      </c>
      <c r="F204" s="72">
        <v>2290807</v>
      </c>
      <c r="G204" s="73" t="s">
        <v>223</v>
      </c>
      <c r="H204" s="74"/>
      <c r="I204" s="74"/>
      <c r="J204" s="70">
        <f t="shared" si="14"/>
        <v>0</v>
      </c>
      <c r="K204" s="71" t="str">
        <f t="shared" si="15"/>
        <v/>
      </c>
    </row>
    <row r="205" spans="1:11" ht="15" hidden="1" customHeight="1">
      <c r="A205" s="36"/>
      <c r="B205" s="70"/>
      <c r="C205" s="70"/>
      <c r="D205" s="70">
        <f t="shared" si="12"/>
        <v>0</v>
      </c>
      <c r="E205" s="71" t="str">
        <f t="shared" si="13"/>
        <v/>
      </c>
      <c r="F205" s="72">
        <v>2290808</v>
      </c>
      <c r="G205" s="73" t="s">
        <v>224</v>
      </c>
      <c r="H205" s="74"/>
      <c r="I205" s="74"/>
      <c r="J205" s="70">
        <f t="shared" si="14"/>
        <v>0</v>
      </c>
      <c r="K205" s="71" t="str">
        <f t="shared" si="15"/>
        <v/>
      </c>
    </row>
    <row r="206" spans="1:11" ht="15" hidden="1" customHeight="1">
      <c r="A206" s="36"/>
      <c r="B206" s="70"/>
      <c r="C206" s="70"/>
      <c r="D206" s="70">
        <f t="shared" si="12"/>
        <v>0</v>
      </c>
      <c r="E206" s="71" t="str">
        <f t="shared" si="13"/>
        <v/>
      </c>
      <c r="F206" s="72">
        <v>2290899</v>
      </c>
      <c r="G206" s="73" t="s">
        <v>225</v>
      </c>
      <c r="H206" s="74"/>
      <c r="I206" s="74"/>
      <c r="J206" s="70">
        <f t="shared" si="14"/>
        <v>0</v>
      </c>
      <c r="K206" s="71" t="str">
        <f t="shared" si="15"/>
        <v/>
      </c>
    </row>
    <row r="207" spans="1:11" ht="15" hidden="1" customHeight="1">
      <c r="A207" s="36"/>
      <c r="B207" s="70"/>
      <c r="C207" s="70"/>
      <c r="D207" s="70">
        <f t="shared" si="12"/>
        <v>0</v>
      </c>
      <c r="E207" s="71" t="str">
        <f t="shared" si="13"/>
        <v/>
      </c>
      <c r="F207" s="72">
        <v>22960</v>
      </c>
      <c r="G207" s="73" t="s">
        <v>92</v>
      </c>
      <c r="H207" s="74">
        <f>SUM(H208:H218)</f>
        <v>0</v>
      </c>
      <c r="I207" s="74">
        <f>SUM(I208:I218)</f>
        <v>0</v>
      </c>
      <c r="J207" s="70">
        <f t="shared" si="14"/>
        <v>0</v>
      </c>
      <c r="K207" s="71" t="str">
        <f t="shared" si="15"/>
        <v/>
      </c>
    </row>
    <row r="208" spans="1:11" ht="15" hidden="1" customHeight="1">
      <c r="A208" s="36"/>
      <c r="B208" s="70"/>
      <c r="C208" s="70"/>
      <c r="D208" s="70">
        <f t="shared" si="12"/>
        <v>0</v>
      </c>
      <c r="E208" s="71" t="str">
        <f t="shared" si="13"/>
        <v/>
      </c>
      <c r="F208" s="72">
        <v>2296001</v>
      </c>
      <c r="G208" s="73" t="s">
        <v>226</v>
      </c>
      <c r="H208" s="74"/>
      <c r="I208" s="74"/>
      <c r="J208" s="70">
        <f t="shared" si="14"/>
        <v>0</v>
      </c>
      <c r="K208" s="71" t="str">
        <f t="shared" si="15"/>
        <v/>
      </c>
    </row>
    <row r="209" spans="1:11" ht="15" hidden="1" customHeight="1">
      <c r="A209" s="36"/>
      <c r="B209" s="70"/>
      <c r="C209" s="70"/>
      <c r="D209" s="70">
        <f t="shared" si="12"/>
        <v>0</v>
      </c>
      <c r="E209" s="71" t="str">
        <f t="shared" si="13"/>
        <v/>
      </c>
      <c r="F209" s="72">
        <v>2296002</v>
      </c>
      <c r="G209" s="73" t="s">
        <v>227</v>
      </c>
      <c r="H209" s="74"/>
      <c r="I209" s="74"/>
      <c r="J209" s="70">
        <f t="shared" si="14"/>
        <v>0</v>
      </c>
      <c r="K209" s="71" t="str">
        <f t="shared" si="15"/>
        <v/>
      </c>
    </row>
    <row r="210" spans="1:11" ht="15" hidden="1" customHeight="1">
      <c r="A210" s="36"/>
      <c r="B210" s="70"/>
      <c r="C210" s="70"/>
      <c r="D210" s="70">
        <f t="shared" si="12"/>
        <v>0</v>
      </c>
      <c r="E210" s="71" t="str">
        <f t="shared" si="13"/>
        <v/>
      </c>
      <c r="F210" s="72">
        <v>2296003</v>
      </c>
      <c r="G210" s="73" t="s">
        <v>228</v>
      </c>
      <c r="H210" s="74"/>
      <c r="I210" s="74"/>
      <c r="J210" s="70">
        <f t="shared" si="14"/>
        <v>0</v>
      </c>
      <c r="K210" s="71" t="str">
        <f t="shared" si="15"/>
        <v/>
      </c>
    </row>
    <row r="211" spans="1:11" ht="15" hidden="1" customHeight="1">
      <c r="A211" s="36"/>
      <c r="B211" s="70"/>
      <c r="C211" s="70"/>
      <c r="D211" s="70">
        <f t="shared" si="12"/>
        <v>0</v>
      </c>
      <c r="E211" s="71" t="str">
        <f t="shared" si="13"/>
        <v/>
      </c>
      <c r="F211" s="72">
        <v>2296004</v>
      </c>
      <c r="G211" s="73" t="s">
        <v>229</v>
      </c>
      <c r="H211" s="74"/>
      <c r="I211" s="74"/>
      <c r="J211" s="70">
        <f t="shared" si="14"/>
        <v>0</v>
      </c>
      <c r="K211" s="71" t="str">
        <f t="shared" si="15"/>
        <v/>
      </c>
    </row>
    <row r="212" spans="1:11" ht="15" hidden="1" customHeight="1">
      <c r="A212" s="36"/>
      <c r="B212" s="70"/>
      <c r="C212" s="70"/>
      <c r="D212" s="70">
        <f t="shared" si="12"/>
        <v>0</v>
      </c>
      <c r="E212" s="71" t="str">
        <f t="shared" si="13"/>
        <v/>
      </c>
      <c r="F212" s="72">
        <v>2296005</v>
      </c>
      <c r="G212" s="73" t="s">
        <v>230</v>
      </c>
      <c r="H212" s="74"/>
      <c r="I212" s="74"/>
      <c r="J212" s="70">
        <f t="shared" si="14"/>
        <v>0</v>
      </c>
      <c r="K212" s="71" t="str">
        <f t="shared" si="15"/>
        <v/>
      </c>
    </row>
    <row r="213" spans="1:11" ht="15" hidden="1" customHeight="1">
      <c r="A213" s="36"/>
      <c r="B213" s="70"/>
      <c r="C213" s="70"/>
      <c r="D213" s="70">
        <f t="shared" si="12"/>
        <v>0</v>
      </c>
      <c r="E213" s="71" t="str">
        <f t="shared" si="13"/>
        <v/>
      </c>
      <c r="F213" s="72">
        <v>2296006</v>
      </c>
      <c r="G213" s="73" t="s">
        <v>231</v>
      </c>
      <c r="H213" s="74"/>
      <c r="I213" s="74"/>
      <c r="J213" s="70">
        <f t="shared" si="14"/>
        <v>0</v>
      </c>
      <c r="K213" s="71" t="str">
        <f t="shared" si="15"/>
        <v/>
      </c>
    </row>
    <row r="214" spans="1:11" ht="15" hidden="1" customHeight="1">
      <c r="A214" s="36"/>
      <c r="B214" s="70"/>
      <c r="C214" s="70"/>
      <c r="D214" s="70">
        <f t="shared" si="12"/>
        <v>0</v>
      </c>
      <c r="E214" s="71" t="str">
        <f t="shared" si="13"/>
        <v/>
      </c>
      <c r="F214" s="72">
        <v>2296010</v>
      </c>
      <c r="G214" s="73" t="s">
        <v>232</v>
      </c>
      <c r="H214" s="74"/>
      <c r="I214" s="74"/>
      <c r="J214" s="70">
        <f t="shared" si="14"/>
        <v>0</v>
      </c>
      <c r="K214" s="71" t="str">
        <f t="shared" si="15"/>
        <v/>
      </c>
    </row>
    <row r="215" spans="1:11" ht="15" hidden="1" customHeight="1">
      <c r="A215" s="36"/>
      <c r="B215" s="70"/>
      <c r="C215" s="70"/>
      <c r="D215" s="70">
        <f t="shared" si="12"/>
        <v>0</v>
      </c>
      <c r="E215" s="71" t="str">
        <f t="shared" si="13"/>
        <v/>
      </c>
      <c r="F215" s="72">
        <v>2296011</v>
      </c>
      <c r="G215" s="73" t="s">
        <v>233</v>
      </c>
      <c r="H215" s="74"/>
      <c r="I215" s="74"/>
      <c r="J215" s="70">
        <f t="shared" si="14"/>
        <v>0</v>
      </c>
      <c r="K215" s="71" t="str">
        <f t="shared" si="15"/>
        <v/>
      </c>
    </row>
    <row r="216" spans="1:11" ht="15" hidden="1" customHeight="1">
      <c r="A216" s="36"/>
      <c r="B216" s="70"/>
      <c r="C216" s="70"/>
      <c r="D216" s="70">
        <f t="shared" si="12"/>
        <v>0</v>
      </c>
      <c r="E216" s="71" t="str">
        <f t="shared" si="13"/>
        <v/>
      </c>
      <c r="F216" s="72">
        <v>2296012</v>
      </c>
      <c r="G216" s="73" t="s">
        <v>234</v>
      </c>
      <c r="H216" s="74"/>
      <c r="I216" s="74"/>
      <c r="J216" s="70">
        <f t="shared" si="14"/>
        <v>0</v>
      </c>
      <c r="K216" s="71" t="str">
        <f t="shared" si="15"/>
        <v/>
      </c>
    </row>
    <row r="217" spans="1:11" ht="15" hidden="1" customHeight="1">
      <c r="A217" s="36"/>
      <c r="B217" s="70"/>
      <c r="C217" s="70"/>
      <c r="D217" s="70">
        <f t="shared" si="12"/>
        <v>0</v>
      </c>
      <c r="E217" s="71" t="str">
        <f t="shared" si="13"/>
        <v/>
      </c>
      <c r="F217" s="72">
        <v>2296013</v>
      </c>
      <c r="G217" s="73" t="s">
        <v>235</v>
      </c>
      <c r="H217" s="74"/>
      <c r="I217" s="74"/>
      <c r="J217" s="70">
        <f t="shared" si="14"/>
        <v>0</v>
      </c>
      <c r="K217" s="71" t="str">
        <f t="shared" si="15"/>
        <v/>
      </c>
    </row>
    <row r="218" spans="1:11" ht="15" hidden="1" customHeight="1">
      <c r="A218" s="36"/>
      <c r="B218" s="70"/>
      <c r="C218" s="70"/>
      <c r="D218" s="70">
        <f t="shared" si="12"/>
        <v>0</v>
      </c>
      <c r="E218" s="71" t="str">
        <f t="shared" si="13"/>
        <v/>
      </c>
      <c r="F218" s="72">
        <v>2296099</v>
      </c>
      <c r="G218" s="73" t="s">
        <v>236</v>
      </c>
      <c r="H218" s="74"/>
      <c r="I218" s="74"/>
      <c r="J218" s="70">
        <f t="shared" si="14"/>
        <v>0</v>
      </c>
      <c r="K218" s="71" t="str">
        <f t="shared" si="15"/>
        <v/>
      </c>
    </row>
    <row r="219" spans="1:11" ht="15" hidden="1" customHeight="1">
      <c r="A219" s="36"/>
      <c r="B219" s="70"/>
      <c r="C219" s="70"/>
      <c r="D219" s="70">
        <f t="shared" si="12"/>
        <v>0</v>
      </c>
      <c r="E219" s="71" t="str">
        <f t="shared" si="13"/>
        <v/>
      </c>
      <c r="F219" s="75">
        <v>232</v>
      </c>
      <c r="G219" s="67" t="s">
        <v>259</v>
      </c>
      <c r="H219" s="68">
        <f>H220</f>
        <v>6756</v>
      </c>
      <c r="I219" s="68">
        <f>I220</f>
        <v>6756</v>
      </c>
      <c r="J219" s="64">
        <f t="shared" si="14"/>
        <v>0</v>
      </c>
      <c r="K219" s="65">
        <f t="shared" si="15"/>
        <v>0</v>
      </c>
    </row>
    <row r="220" spans="1:11" ht="15" hidden="1" customHeight="1">
      <c r="A220" s="36"/>
      <c r="B220" s="70"/>
      <c r="C220" s="70"/>
      <c r="D220" s="70">
        <f t="shared" si="12"/>
        <v>0</v>
      </c>
      <c r="E220" s="71" t="str">
        <f t="shared" si="13"/>
        <v/>
      </c>
      <c r="F220" s="72">
        <v>23204</v>
      </c>
      <c r="G220" s="73" t="s">
        <v>93</v>
      </c>
      <c r="H220" s="74">
        <v>6756</v>
      </c>
      <c r="I220" s="74">
        <v>6756</v>
      </c>
      <c r="J220" s="70">
        <f t="shared" si="14"/>
        <v>0</v>
      </c>
      <c r="K220" s="71">
        <f t="shared" si="15"/>
        <v>0</v>
      </c>
    </row>
    <row r="221" spans="1:11" ht="15" hidden="1" customHeight="1">
      <c r="A221" s="36"/>
      <c r="B221" s="70"/>
      <c r="C221" s="70"/>
      <c r="D221" s="70">
        <f t="shared" si="12"/>
        <v>0</v>
      </c>
      <c r="E221" s="71" t="str">
        <f t="shared" si="13"/>
        <v/>
      </c>
      <c r="F221" s="75">
        <v>233</v>
      </c>
      <c r="G221" s="67" t="s">
        <v>260</v>
      </c>
      <c r="H221" s="68">
        <f>H222</f>
        <v>5</v>
      </c>
      <c r="I221" s="68">
        <f>I222</f>
        <v>5</v>
      </c>
      <c r="J221" s="64">
        <f t="shared" si="14"/>
        <v>0</v>
      </c>
      <c r="K221" s="65">
        <f t="shared" si="15"/>
        <v>0</v>
      </c>
    </row>
    <row r="222" spans="1:11" ht="15.95" hidden="1" customHeight="1">
      <c r="A222" s="36"/>
      <c r="B222" s="70"/>
      <c r="C222" s="70"/>
      <c r="D222" s="70">
        <f t="shared" si="12"/>
        <v>0</v>
      </c>
      <c r="E222" s="71" t="str">
        <f t="shared" si="13"/>
        <v/>
      </c>
      <c r="F222" s="72">
        <v>23304</v>
      </c>
      <c r="G222" s="73" t="s">
        <v>94</v>
      </c>
      <c r="H222" s="74">
        <v>5</v>
      </c>
      <c r="I222" s="74">
        <v>5</v>
      </c>
      <c r="J222" s="70">
        <f t="shared" si="14"/>
        <v>0</v>
      </c>
      <c r="K222" s="71">
        <f t="shared" si="15"/>
        <v>0</v>
      </c>
    </row>
    <row r="223" spans="1:11" ht="15.95" hidden="1" customHeight="1">
      <c r="A223" s="37" t="s">
        <v>95</v>
      </c>
      <c r="B223" s="64">
        <v>2000</v>
      </c>
      <c r="C223" s="64">
        <v>2000</v>
      </c>
      <c r="D223" s="64">
        <v>0</v>
      </c>
      <c r="E223" s="65">
        <v>0</v>
      </c>
      <c r="F223" s="82"/>
      <c r="G223" s="37" t="s">
        <v>96</v>
      </c>
      <c r="H223" s="68">
        <f>H6+H14+H30+H42+H53+H108+H132+H184+H189+H193+H219+H221</f>
        <v>38380</v>
      </c>
      <c r="I223" s="68">
        <f>I6+I14+I30+I42+I53+I108+I132+I184+I189+I193+I219+I221</f>
        <v>38380</v>
      </c>
      <c r="J223" s="64">
        <f t="shared" si="14"/>
        <v>0</v>
      </c>
      <c r="K223" s="65">
        <f t="shared" si="15"/>
        <v>0</v>
      </c>
    </row>
    <row r="224" spans="1:11" ht="27" customHeight="1">
      <c r="A224" s="34" t="s">
        <v>28</v>
      </c>
      <c r="B224" s="64">
        <f>B225+B228+B229+B230</f>
        <v>42393</v>
      </c>
      <c r="C224" s="64">
        <f>C225+C228+C229+C230</f>
        <v>96493</v>
      </c>
      <c r="D224" s="64">
        <f>C224-B224</f>
        <v>54100</v>
      </c>
      <c r="E224" s="65">
        <f>IF(B224=0,"",D224/B224)</f>
        <v>1.2761540820418464</v>
      </c>
      <c r="F224" s="83">
        <v>230</v>
      </c>
      <c r="G224" s="84" t="s">
        <v>29</v>
      </c>
      <c r="H224" s="68">
        <v>0</v>
      </c>
      <c r="I224" s="68">
        <v>0</v>
      </c>
      <c r="J224" s="64">
        <v>0</v>
      </c>
      <c r="K224" s="65" t="str">
        <f t="shared" si="15"/>
        <v/>
      </c>
    </row>
    <row r="225" spans="1:11" ht="15.95" hidden="1" customHeight="1">
      <c r="A225" s="35" t="s">
        <v>97</v>
      </c>
      <c r="B225" s="70">
        <v>30700</v>
      </c>
      <c r="C225" s="70">
        <f>C226+C227</f>
        <v>30700</v>
      </c>
      <c r="D225" s="70"/>
      <c r="E225" s="71">
        <f t="shared" si="13"/>
        <v>0</v>
      </c>
      <c r="F225" s="85">
        <v>23004</v>
      </c>
      <c r="G225" s="86" t="s">
        <v>98</v>
      </c>
      <c r="H225" s="74">
        <f>SUM(H226:H227)</f>
        <v>0</v>
      </c>
      <c r="I225" s="74">
        <f>SUM(I226:I227)</f>
        <v>0</v>
      </c>
      <c r="J225" s="70">
        <f t="shared" si="14"/>
        <v>0</v>
      </c>
      <c r="K225" s="71" t="str">
        <f t="shared" si="15"/>
        <v/>
      </c>
    </row>
    <row r="226" spans="1:11" ht="15.95" hidden="1" customHeight="1">
      <c r="A226" s="35" t="s">
        <v>99</v>
      </c>
      <c r="B226" s="70">
        <v>30700</v>
      </c>
      <c r="C226" s="70">
        <v>30700</v>
      </c>
      <c r="D226" s="70"/>
      <c r="E226" s="71">
        <f t="shared" si="13"/>
        <v>0</v>
      </c>
      <c r="F226" s="85">
        <v>2300401</v>
      </c>
      <c r="G226" s="86" t="s">
        <v>100</v>
      </c>
      <c r="H226" s="74"/>
      <c r="I226" s="74"/>
      <c r="J226" s="70">
        <f t="shared" si="14"/>
        <v>0</v>
      </c>
      <c r="K226" s="71" t="str">
        <f t="shared" si="15"/>
        <v/>
      </c>
    </row>
    <row r="227" spans="1:11" ht="15.95" hidden="1" customHeight="1">
      <c r="A227" s="35" t="s">
        <v>101</v>
      </c>
      <c r="B227" s="70"/>
      <c r="C227" s="70"/>
      <c r="D227" s="70">
        <f t="shared" si="12"/>
        <v>0</v>
      </c>
      <c r="E227" s="71" t="str">
        <f t="shared" si="13"/>
        <v/>
      </c>
      <c r="F227" s="85">
        <v>2300402</v>
      </c>
      <c r="G227" s="86" t="s">
        <v>102</v>
      </c>
      <c r="H227" s="74"/>
      <c r="I227" s="74"/>
      <c r="J227" s="70">
        <f t="shared" si="14"/>
        <v>0</v>
      </c>
      <c r="K227" s="71" t="str">
        <f t="shared" si="15"/>
        <v/>
      </c>
    </row>
    <row r="228" spans="1:11" ht="15.95" hidden="1" customHeight="1">
      <c r="A228" s="38" t="s">
        <v>37</v>
      </c>
      <c r="B228" s="70">
        <v>11693</v>
      </c>
      <c r="C228" s="70">
        <v>11693</v>
      </c>
      <c r="D228" s="70">
        <f t="shared" si="12"/>
        <v>0</v>
      </c>
      <c r="E228" s="71">
        <f t="shared" si="13"/>
        <v>0</v>
      </c>
      <c r="F228" s="72">
        <v>23009</v>
      </c>
      <c r="G228" s="73" t="s">
        <v>38</v>
      </c>
      <c r="H228" s="74"/>
      <c r="I228" s="74"/>
      <c r="J228" s="70">
        <f t="shared" si="14"/>
        <v>0</v>
      </c>
      <c r="K228" s="71" t="str">
        <f t="shared" si="15"/>
        <v/>
      </c>
    </row>
    <row r="229" spans="1:11" ht="15.95" hidden="1" customHeight="1">
      <c r="A229" s="35" t="s">
        <v>39</v>
      </c>
      <c r="B229" s="70"/>
      <c r="C229" s="87"/>
      <c r="D229" s="70">
        <f t="shared" si="12"/>
        <v>0</v>
      </c>
      <c r="E229" s="71" t="str">
        <f t="shared" si="13"/>
        <v/>
      </c>
      <c r="F229" s="72">
        <v>23008</v>
      </c>
      <c r="G229" s="73" t="s">
        <v>40</v>
      </c>
      <c r="H229" s="74"/>
      <c r="I229" s="88"/>
      <c r="J229" s="70">
        <f t="shared" si="14"/>
        <v>0</v>
      </c>
      <c r="K229" s="71" t="str">
        <f t="shared" si="15"/>
        <v/>
      </c>
    </row>
    <row r="230" spans="1:11" ht="24.75" customHeight="1">
      <c r="A230" s="35" t="s">
        <v>44</v>
      </c>
      <c r="B230" s="70"/>
      <c r="C230" s="87">
        <v>54100</v>
      </c>
      <c r="D230" s="70">
        <f t="shared" si="12"/>
        <v>54100</v>
      </c>
      <c r="E230" s="71">
        <v>1</v>
      </c>
      <c r="F230" s="72">
        <v>23011</v>
      </c>
      <c r="G230" s="67" t="s">
        <v>45</v>
      </c>
      <c r="H230" s="68">
        <f>H231</f>
        <v>6013</v>
      </c>
      <c r="I230" s="68">
        <f>I231</f>
        <v>60113</v>
      </c>
      <c r="J230" s="64">
        <f t="shared" si="14"/>
        <v>54100</v>
      </c>
      <c r="K230" s="65">
        <v>1</v>
      </c>
    </row>
    <row r="231" spans="1:11" ht="25.5" customHeight="1">
      <c r="A231" s="39"/>
      <c r="B231" s="64"/>
      <c r="C231" s="64"/>
      <c r="D231" s="64">
        <f t="shared" si="12"/>
        <v>0</v>
      </c>
      <c r="E231" s="65" t="str">
        <f t="shared" si="13"/>
        <v/>
      </c>
      <c r="F231" s="75">
        <v>231</v>
      </c>
      <c r="G231" s="73" t="s">
        <v>103</v>
      </c>
      <c r="H231" s="74">
        <v>6013</v>
      </c>
      <c r="I231" s="74">
        <v>60113</v>
      </c>
      <c r="J231" s="70">
        <f t="shared" si="14"/>
        <v>54100</v>
      </c>
      <c r="K231" s="71">
        <v>1</v>
      </c>
    </row>
    <row r="232" spans="1:11" ht="25.5" customHeight="1">
      <c r="A232" s="37" t="s">
        <v>49</v>
      </c>
      <c r="B232" s="64">
        <f>B223+B224</f>
        <v>44393</v>
      </c>
      <c r="C232" s="64">
        <f>C223+C224</f>
        <v>98493</v>
      </c>
      <c r="D232" s="64">
        <f t="shared" si="12"/>
        <v>54100</v>
      </c>
      <c r="E232" s="65">
        <f t="shared" si="13"/>
        <v>1.218660599644088</v>
      </c>
      <c r="F232" s="82"/>
      <c r="G232" s="37" t="s">
        <v>50</v>
      </c>
      <c r="H232" s="68">
        <f>H223+H224+H231</f>
        <v>44393</v>
      </c>
      <c r="I232" s="68">
        <f>I223+I224+I231</f>
        <v>98493</v>
      </c>
      <c r="J232" s="64">
        <f t="shared" si="14"/>
        <v>54100</v>
      </c>
      <c r="K232" s="65">
        <f>IF(H232=0,"",J232/H232)</f>
        <v>1.218660599644088</v>
      </c>
    </row>
  </sheetData>
  <mergeCells count="12">
    <mergeCell ref="H4:H5"/>
    <mergeCell ref="I4:I5"/>
    <mergeCell ref="J4:K4"/>
    <mergeCell ref="A1:K1"/>
    <mergeCell ref="A3:E3"/>
    <mergeCell ref="F3:F5"/>
    <mergeCell ref="G3:K3"/>
    <mergeCell ref="A4:A5"/>
    <mergeCell ref="B4:B5"/>
    <mergeCell ref="C4:C5"/>
    <mergeCell ref="D4:E4"/>
    <mergeCell ref="G4:G5"/>
  </mergeCells>
  <phoneticPr fontId="103" type="noConversion"/>
  <pageMargins left="0.35433070866141736" right="0.31496062992125984" top="0.74803149606299213" bottom="0.74803149606299213" header="0.31496062992125984" footer="0.31496062992125984"/>
  <pageSetup paperSize="9" firstPageNumber="3" fitToHeight="0" orientation="landscape" useFirstPageNumber="1" r:id="rId1"/>
  <headerFooter scaleWithDoc="0" alignWithMargins="0">
    <oddFooter>第 &amp;P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FF00"/>
    <pageSetUpPr fitToPage="1"/>
  </sheetPr>
  <dimension ref="A1:H75"/>
  <sheetViews>
    <sheetView workbookViewId="0">
      <selection activeCell="D85" sqref="D85"/>
    </sheetView>
  </sheetViews>
  <sheetFormatPr defaultColWidth="9" defaultRowHeight="14.25"/>
  <cols>
    <col min="1" max="1" width="14.875" style="9" customWidth="1"/>
    <col min="2" max="2" width="29.75" style="9" customWidth="1"/>
    <col min="3" max="6" width="15.625" style="9" customWidth="1"/>
    <col min="7" max="8" width="9.625" style="6" hidden="1" customWidth="1"/>
    <col min="9" max="16384" width="9" style="6"/>
  </cols>
  <sheetData>
    <row r="1" spans="1:8" ht="30" customHeight="1">
      <c r="A1" s="176" t="s">
        <v>428</v>
      </c>
      <c r="B1" s="176"/>
      <c r="C1" s="176"/>
      <c r="D1" s="176"/>
      <c r="E1" s="176"/>
      <c r="F1" s="176"/>
      <c r="G1" s="176"/>
      <c r="H1" s="176"/>
    </row>
    <row r="2" spans="1:8" ht="30" customHeight="1">
      <c r="A2" s="176" t="s">
        <v>429</v>
      </c>
      <c r="B2" s="176"/>
      <c r="C2" s="176"/>
      <c r="D2" s="176"/>
      <c r="E2" s="176"/>
      <c r="F2" s="176"/>
      <c r="G2" s="60"/>
      <c r="H2" s="60"/>
    </row>
    <row r="3" spans="1:8" ht="20.100000000000001" customHeight="1">
      <c r="A3" s="7"/>
      <c r="B3" s="7"/>
      <c r="C3" s="7"/>
      <c r="D3" s="7"/>
      <c r="E3" s="7"/>
      <c r="F3" s="8" t="s">
        <v>0</v>
      </c>
    </row>
    <row r="4" spans="1:8" ht="30" customHeight="1">
      <c r="A4" s="179" t="s">
        <v>323</v>
      </c>
      <c r="B4" s="179" t="s">
        <v>324</v>
      </c>
      <c r="C4" s="179" t="s">
        <v>349</v>
      </c>
      <c r="D4" s="179" t="s">
        <v>350</v>
      </c>
      <c r="E4" s="174" t="s">
        <v>325</v>
      </c>
      <c r="F4" s="175"/>
      <c r="G4" s="18" t="s">
        <v>326</v>
      </c>
      <c r="H4" s="18" t="s">
        <v>327</v>
      </c>
    </row>
    <row r="5" spans="1:8" ht="15.95" customHeight="1">
      <c r="A5" s="180"/>
      <c r="B5" s="181"/>
      <c r="C5" s="181"/>
      <c r="D5" s="181"/>
      <c r="E5" s="32" t="s">
        <v>4</v>
      </c>
      <c r="F5" s="19" t="s">
        <v>5</v>
      </c>
      <c r="G5" s="18"/>
      <c r="H5" s="18"/>
    </row>
    <row r="6" spans="1:8" ht="15.95" hidden="1" customHeight="1">
      <c r="A6" s="25">
        <v>501</v>
      </c>
      <c r="B6" s="21" t="s">
        <v>265</v>
      </c>
      <c r="C6" s="22">
        <f>SUM(C7:C10)</f>
        <v>0</v>
      </c>
      <c r="D6" s="22">
        <f t="shared" ref="D6" si="0">SUM(D7:D10)</f>
        <v>0</v>
      </c>
      <c r="E6" s="22">
        <f t="shared" ref="E6:E71" si="1">D6-C6</f>
        <v>0</v>
      </c>
      <c r="F6" s="23" t="e">
        <f t="shared" ref="F6:F71" si="2">E6/C6</f>
        <v>#DIV/0!</v>
      </c>
      <c r="G6" s="24" t="str">
        <f t="shared" ref="G6:G71" si="3">IF(C6=0,"",F6/C6*100)</f>
        <v/>
      </c>
      <c r="H6" s="24" t="str">
        <f t="shared" ref="H6:H71" si="4">IF(D6=0,"",F6/D6*100)</f>
        <v/>
      </c>
    </row>
    <row r="7" spans="1:8" ht="15.95" hidden="1" customHeight="1">
      <c r="A7" s="25">
        <v>50101</v>
      </c>
      <c r="B7" s="26" t="s">
        <v>266</v>
      </c>
      <c r="C7" s="27"/>
      <c r="D7" s="27"/>
      <c r="E7" s="27">
        <f t="shared" si="1"/>
        <v>0</v>
      </c>
      <c r="F7" s="28" t="e">
        <f t="shared" si="2"/>
        <v>#DIV/0!</v>
      </c>
      <c r="G7" s="29" t="str">
        <f t="shared" si="3"/>
        <v/>
      </c>
      <c r="H7" s="29" t="str">
        <f t="shared" si="4"/>
        <v/>
      </c>
    </row>
    <row r="8" spans="1:8" ht="15.95" hidden="1" customHeight="1">
      <c r="A8" s="25">
        <v>50102</v>
      </c>
      <c r="B8" s="26" t="s">
        <v>267</v>
      </c>
      <c r="C8" s="27"/>
      <c r="D8" s="27"/>
      <c r="E8" s="27">
        <f t="shared" si="1"/>
        <v>0</v>
      </c>
      <c r="F8" s="28" t="e">
        <f t="shared" si="2"/>
        <v>#DIV/0!</v>
      </c>
      <c r="G8" s="29" t="str">
        <f t="shared" si="3"/>
        <v/>
      </c>
      <c r="H8" s="29" t="str">
        <f t="shared" si="4"/>
        <v/>
      </c>
    </row>
    <row r="9" spans="1:8" ht="15.95" hidden="1" customHeight="1">
      <c r="A9" s="25">
        <v>50103</v>
      </c>
      <c r="B9" s="26" t="s">
        <v>268</v>
      </c>
      <c r="C9" s="27"/>
      <c r="D9" s="27"/>
      <c r="E9" s="27">
        <f t="shared" si="1"/>
        <v>0</v>
      </c>
      <c r="F9" s="28" t="e">
        <f t="shared" si="2"/>
        <v>#DIV/0!</v>
      </c>
      <c r="G9" s="29" t="str">
        <f t="shared" si="3"/>
        <v/>
      </c>
      <c r="H9" s="29" t="str">
        <f t="shared" si="4"/>
        <v/>
      </c>
    </row>
    <row r="10" spans="1:8" ht="15.95" hidden="1" customHeight="1">
      <c r="A10" s="25">
        <v>50199</v>
      </c>
      <c r="B10" s="26" t="s">
        <v>269</v>
      </c>
      <c r="C10" s="27"/>
      <c r="D10" s="27"/>
      <c r="E10" s="27">
        <f t="shared" si="1"/>
        <v>0</v>
      </c>
      <c r="F10" s="28" t="e">
        <f t="shared" si="2"/>
        <v>#DIV/0!</v>
      </c>
      <c r="G10" s="29" t="str">
        <f t="shared" si="3"/>
        <v/>
      </c>
      <c r="H10" s="29" t="str">
        <f t="shared" si="4"/>
        <v/>
      </c>
    </row>
    <row r="11" spans="1:8" ht="15.95" hidden="1" customHeight="1">
      <c r="A11" s="25">
        <v>502</v>
      </c>
      <c r="B11" s="21" t="s">
        <v>270</v>
      </c>
      <c r="C11" s="22">
        <f>SUM(C12:C21)</f>
        <v>0</v>
      </c>
      <c r="D11" s="22">
        <f t="shared" ref="D11" si="5">SUM(D12:D21)</f>
        <v>0</v>
      </c>
      <c r="E11" s="22">
        <f t="shared" si="1"/>
        <v>0</v>
      </c>
      <c r="F11" s="23" t="e">
        <f t="shared" si="2"/>
        <v>#DIV/0!</v>
      </c>
      <c r="G11" s="24" t="str">
        <f t="shared" si="3"/>
        <v/>
      </c>
      <c r="H11" s="24" t="str">
        <f t="shared" si="4"/>
        <v/>
      </c>
    </row>
    <row r="12" spans="1:8" ht="15.95" hidden="1" customHeight="1">
      <c r="A12" s="25">
        <v>50201</v>
      </c>
      <c r="B12" s="26" t="s">
        <v>271</v>
      </c>
      <c r="C12" s="27"/>
      <c r="D12" s="27"/>
      <c r="E12" s="27">
        <f t="shared" si="1"/>
        <v>0</v>
      </c>
      <c r="F12" s="28" t="e">
        <f t="shared" si="2"/>
        <v>#DIV/0!</v>
      </c>
      <c r="G12" s="29" t="str">
        <f t="shared" si="3"/>
        <v/>
      </c>
      <c r="H12" s="29" t="str">
        <f t="shared" si="4"/>
        <v/>
      </c>
    </row>
    <row r="13" spans="1:8" ht="15.95" hidden="1" customHeight="1">
      <c r="A13" s="25">
        <v>50202</v>
      </c>
      <c r="B13" s="26" t="s">
        <v>272</v>
      </c>
      <c r="C13" s="27"/>
      <c r="D13" s="27"/>
      <c r="E13" s="27">
        <f t="shared" si="1"/>
        <v>0</v>
      </c>
      <c r="F13" s="28" t="e">
        <f t="shared" si="2"/>
        <v>#DIV/0!</v>
      </c>
      <c r="G13" s="29" t="str">
        <f t="shared" si="3"/>
        <v/>
      </c>
      <c r="H13" s="29" t="str">
        <f t="shared" si="4"/>
        <v/>
      </c>
    </row>
    <row r="14" spans="1:8" ht="15.95" hidden="1" customHeight="1">
      <c r="A14" s="25">
        <v>50203</v>
      </c>
      <c r="B14" s="26" t="s">
        <v>273</v>
      </c>
      <c r="C14" s="27"/>
      <c r="D14" s="27"/>
      <c r="E14" s="27">
        <f t="shared" si="1"/>
        <v>0</v>
      </c>
      <c r="F14" s="28" t="e">
        <f t="shared" si="2"/>
        <v>#DIV/0!</v>
      </c>
      <c r="G14" s="29" t="str">
        <f t="shared" si="3"/>
        <v/>
      </c>
      <c r="H14" s="29" t="str">
        <f t="shared" si="4"/>
        <v/>
      </c>
    </row>
    <row r="15" spans="1:8" ht="15.95" hidden="1" customHeight="1">
      <c r="A15" s="25">
        <v>50204</v>
      </c>
      <c r="B15" s="26" t="s">
        <v>274</v>
      </c>
      <c r="C15" s="27"/>
      <c r="D15" s="27"/>
      <c r="E15" s="27">
        <f t="shared" si="1"/>
        <v>0</v>
      </c>
      <c r="F15" s="28" t="e">
        <f t="shared" si="2"/>
        <v>#DIV/0!</v>
      </c>
      <c r="G15" s="29" t="str">
        <f t="shared" si="3"/>
        <v/>
      </c>
      <c r="H15" s="29" t="str">
        <f t="shared" si="4"/>
        <v/>
      </c>
    </row>
    <row r="16" spans="1:8" ht="15.95" hidden="1" customHeight="1">
      <c r="A16" s="25">
        <v>50205</v>
      </c>
      <c r="B16" s="26" t="s">
        <v>275</v>
      </c>
      <c r="C16" s="27"/>
      <c r="D16" s="27"/>
      <c r="E16" s="27">
        <f t="shared" si="1"/>
        <v>0</v>
      </c>
      <c r="F16" s="28" t="e">
        <f t="shared" si="2"/>
        <v>#DIV/0!</v>
      </c>
      <c r="G16" s="29" t="str">
        <f t="shared" si="3"/>
        <v/>
      </c>
      <c r="H16" s="29" t="str">
        <f t="shared" si="4"/>
        <v/>
      </c>
    </row>
    <row r="17" spans="1:8" ht="15.95" hidden="1" customHeight="1">
      <c r="A17" s="25">
        <v>50206</v>
      </c>
      <c r="B17" s="26" t="s">
        <v>276</v>
      </c>
      <c r="C17" s="27"/>
      <c r="D17" s="27"/>
      <c r="E17" s="27">
        <f t="shared" si="1"/>
        <v>0</v>
      </c>
      <c r="F17" s="28" t="e">
        <f t="shared" si="2"/>
        <v>#DIV/0!</v>
      </c>
      <c r="G17" s="29" t="str">
        <f t="shared" si="3"/>
        <v/>
      </c>
      <c r="H17" s="29" t="str">
        <f t="shared" si="4"/>
        <v/>
      </c>
    </row>
    <row r="18" spans="1:8" ht="15.95" hidden="1" customHeight="1">
      <c r="A18" s="25">
        <v>50207</v>
      </c>
      <c r="B18" s="26" t="s">
        <v>277</v>
      </c>
      <c r="C18" s="27"/>
      <c r="D18" s="27"/>
      <c r="E18" s="27">
        <f t="shared" si="1"/>
        <v>0</v>
      </c>
      <c r="F18" s="28" t="e">
        <f t="shared" si="2"/>
        <v>#DIV/0!</v>
      </c>
      <c r="G18" s="29" t="str">
        <f t="shared" si="3"/>
        <v/>
      </c>
      <c r="H18" s="29" t="str">
        <f t="shared" si="4"/>
        <v/>
      </c>
    </row>
    <row r="19" spans="1:8" ht="15.95" hidden="1" customHeight="1">
      <c r="A19" s="25">
        <v>50208</v>
      </c>
      <c r="B19" s="26" t="s">
        <v>278</v>
      </c>
      <c r="C19" s="27"/>
      <c r="D19" s="27"/>
      <c r="E19" s="27">
        <f t="shared" si="1"/>
        <v>0</v>
      </c>
      <c r="F19" s="28" t="e">
        <f t="shared" si="2"/>
        <v>#DIV/0!</v>
      </c>
      <c r="G19" s="29" t="str">
        <f t="shared" si="3"/>
        <v/>
      </c>
      <c r="H19" s="29" t="str">
        <f t="shared" si="4"/>
        <v/>
      </c>
    </row>
    <row r="20" spans="1:8" ht="15.95" hidden="1" customHeight="1">
      <c r="A20" s="25">
        <v>50209</v>
      </c>
      <c r="B20" s="26" t="s">
        <v>279</v>
      </c>
      <c r="C20" s="27"/>
      <c r="D20" s="27"/>
      <c r="E20" s="27">
        <f t="shared" si="1"/>
        <v>0</v>
      </c>
      <c r="F20" s="28" t="e">
        <f t="shared" si="2"/>
        <v>#DIV/0!</v>
      </c>
      <c r="G20" s="29" t="str">
        <f t="shared" si="3"/>
        <v/>
      </c>
      <c r="H20" s="29" t="str">
        <f t="shared" si="4"/>
        <v/>
      </c>
    </row>
    <row r="21" spans="1:8" ht="15.95" hidden="1" customHeight="1">
      <c r="A21" s="25">
        <v>50299</v>
      </c>
      <c r="B21" s="26" t="s">
        <v>280</v>
      </c>
      <c r="C21" s="27"/>
      <c r="D21" s="27"/>
      <c r="E21" s="27">
        <f t="shared" si="1"/>
        <v>0</v>
      </c>
      <c r="F21" s="28" t="e">
        <f t="shared" si="2"/>
        <v>#DIV/0!</v>
      </c>
      <c r="G21" s="29" t="str">
        <f t="shared" si="3"/>
        <v/>
      </c>
      <c r="H21" s="29" t="str">
        <f t="shared" si="4"/>
        <v/>
      </c>
    </row>
    <row r="22" spans="1:8" ht="20.100000000000001" customHeight="1">
      <c r="A22" s="20">
        <v>503</v>
      </c>
      <c r="B22" s="21" t="s">
        <v>281</v>
      </c>
      <c r="C22" s="22">
        <f>SUM(C23:C29)</f>
        <v>31619</v>
      </c>
      <c r="D22" s="22">
        <f>SUM(D23:D29)</f>
        <v>31619</v>
      </c>
      <c r="E22" s="22">
        <f t="shared" si="1"/>
        <v>0</v>
      </c>
      <c r="F22" s="23">
        <f t="shared" si="2"/>
        <v>0</v>
      </c>
      <c r="G22" s="24">
        <f t="shared" si="3"/>
        <v>0</v>
      </c>
      <c r="H22" s="24">
        <f t="shared" si="4"/>
        <v>0</v>
      </c>
    </row>
    <row r="23" spans="1:8" ht="15.95" hidden="1" customHeight="1">
      <c r="A23" s="25">
        <v>50301</v>
      </c>
      <c r="B23" s="26" t="s">
        <v>282</v>
      </c>
      <c r="C23" s="27"/>
      <c r="D23" s="27"/>
      <c r="E23" s="27">
        <f t="shared" si="1"/>
        <v>0</v>
      </c>
      <c r="F23" s="28" t="e">
        <f t="shared" si="2"/>
        <v>#DIV/0!</v>
      </c>
      <c r="G23" s="29" t="str">
        <f t="shared" si="3"/>
        <v/>
      </c>
      <c r="H23" s="29" t="str">
        <f t="shared" si="4"/>
        <v/>
      </c>
    </row>
    <row r="24" spans="1:8" ht="20.100000000000001" customHeight="1">
      <c r="A24" s="25">
        <v>50302</v>
      </c>
      <c r="B24" s="26" t="s">
        <v>283</v>
      </c>
      <c r="C24" s="27">
        <v>23477</v>
      </c>
      <c r="D24" s="45">
        <v>23477</v>
      </c>
      <c r="E24" s="45">
        <f t="shared" si="1"/>
        <v>0</v>
      </c>
      <c r="F24" s="28">
        <f t="shared" si="2"/>
        <v>0</v>
      </c>
      <c r="G24" s="29">
        <f t="shared" si="3"/>
        <v>0</v>
      </c>
      <c r="H24" s="29">
        <f t="shared" si="4"/>
        <v>0</v>
      </c>
    </row>
    <row r="25" spans="1:8" ht="15.95" hidden="1" customHeight="1">
      <c r="A25" s="25">
        <v>50303</v>
      </c>
      <c r="B25" s="26" t="s">
        <v>284</v>
      </c>
      <c r="C25" s="27"/>
      <c r="D25" s="45"/>
      <c r="E25" s="45">
        <f t="shared" si="1"/>
        <v>0</v>
      </c>
      <c r="F25" s="28" t="e">
        <f t="shared" si="2"/>
        <v>#DIV/0!</v>
      </c>
      <c r="G25" s="29" t="str">
        <f t="shared" si="3"/>
        <v/>
      </c>
      <c r="H25" s="29" t="str">
        <f t="shared" si="4"/>
        <v/>
      </c>
    </row>
    <row r="26" spans="1:8" ht="20.100000000000001" customHeight="1">
      <c r="A26" s="25">
        <v>50305</v>
      </c>
      <c r="B26" s="26" t="s">
        <v>285</v>
      </c>
      <c r="C26" s="27">
        <v>8142</v>
      </c>
      <c r="D26" s="45">
        <v>8142</v>
      </c>
      <c r="E26" s="45">
        <f t="shared" si="1"/>
        <v>0</v>
      </c>
      <c r="F26" s="28">
        <f t="shared" si="2"/>
        <v>0</v>
      </c>
      <c r="G26" s="29">
        <f t="shared" si="3"/>
        <v>0</v>
      </c>
      <c r="H26" s="29">
        <f t="shared" si="4"/>
        <v>0</v>
      </c>
    </row>
    <row r="27" spans="1:8" ht="15.95" hidden="1" customHeight="1">
      <c r="A27" s="25">
        <v>50306</v>
      </c>
      <c r="B27" s="26" t="s">
        <v>286</v>
      </c>
      <c r="C27" s="27"/>
      <c r="D27" s="45"/>
      <c r="E27" s="45">
        <f t="shared" si="1"/>
        <v>0</v>
      </c>
      <c r="F27" s="28" t="e">
        <f t="shared" si="2"/>
        <v>#DIV/0!</v>
      </c>
      <c r="G27" s="29" t="str">
        <f t="shared" si="3"/>
        <v/>
      </c>
      <c r="H27" s="29" t="str">
        <f t="shared" si="4"/>
        <v/>
      </c>
    </row>
    <row r="28" spans="1:8" ht="15.95" hidden="1" customHeight="1">
      <c r="A28" s="25">
        <v>50307</v>
      </c>
      <c r="B28" s="26" t="s">
        <v>287</v>
      </c>
      <c r="C28" s="27"/>
      <c r="D28" s="45"/>
      <c r="E28" s="45">
        <f t="shared" si="1"/>
        <v>0</v>
      </c>
      <c r="F28" s="28" t="e">
        <f t="shared" si="2"/>
        <v>#DIV/0!</v>
      </c>
      <c r="G28" s="29" t="str">
        <f t="shared" si="3"/>
        <v/>
      </c>
      <c r="H28" s="29" t="str">
        <f t="shared" si="4"/>
        <v/>
      </c>
    </row>
    <row r="29" spans="1:8" ht="15.95" hidden="1" customHeight="1">
      <c r="A29" s="25">
        <v>50399</v>
      </c>
      <c r="B29" s="26" t="s">
        <v>288</v>
      </c>
      <c r="C29" s="27"/>
      <c r="D29" s="45"/>
      <c r="E29" s="45">
        <f t="shared" si="1"/>
        <v>0</v>
      </c>
      <c r="F29" s="28" t="e">
        <f t="shared" si="2"/>
        <v>#DIV/0!</v>
      </c>
      <c r="G29" s="29" t="str">
        <f t="shared" si="3"/>
        <v/>
      </c>
      <c r="H29" s="29" t="str">
        <f t="shared" si="4"/>
        <v/>
      </c>
    </row>
    <row r="30" spans="1:8" ht="15.95" hidden="1" customHeight="1">
      <c r="A30" s="25">
        <v>504</v>
      </c>
      <c r="B30" s="21" t="s">
        <v>289</v>
      </c>
      <c r="C30" s="22">
        <f>SUM(C31:C36)</f>
        <v>0</v>
      </c>
      <c r="D30" s="46">
        <f t="shared" ref="D30" si="6">SUM(D31:D36)</f>
        <v>0</v>
      </c>
      <c r="E30" s="46">
        <f t="shared" si="1"/>
        <v>0</v>
      </c>
      <c r="F30" s="23" t="e">
        <f t="shared" si="2"/>
        <v>#DIV/0!</v>
      </c>
      <c r="G30" s="24" t="str">
        <f t="shared" si="3"/>
        <v/>
      </c>
      <c r="H30" s="24" t="str">
        <f t="shared" si="4"/>
        <v/>
      </c>
    </row>
    <row r="31" spans="1:8" ht="15.95" hidden="1" customHeight="1">
      <c r="A31" s="25">
        <v>50401</v>
      </c>
      <c r="B31" s="26" t="s">
        <v>282</v>
      </c>
      <c r="C31" s="27"/>
      <c r="D31" s="45"/>
      <c r="E31" s="45">
        <f t="shared" si="1"/>
        <v>0</v>
      </c>
      <c r="F31" s="28" t="e">
        <f t="shared" si="2"/>
        <v>#DIV/0!</v>
      </c>
      <c r="G31" s="29" t="str">
        <f t="shared" si="3"/>
        <v/>
      </c>
      <c r="H31" s="29" t="str">
        <f t="shared" si="4"/>
        <v/>
      </c>
    </row>
    <row r="32" spans="1:8" ht="15.95" hidden="1" customHeight="1">
      <c r="A32" s="25">
        <v>50402</v>
      </c>
      <c r="B32" s="26" t="s">
        <v>283</v>
      </c>
      <c r="C32" s="27"/>
      <c r="D32" s="45"/>
      <c r="E32" s="45">
        <f t="shared" si="1"/>
        <v>0</v>
      </c>
      <c r="F32" s="28" t="e">
        <f t="shared" si="2"/>
        <v>#DIV/0!</v>
      </c>
      <c r="G32" s="29" t="str">
        <f t="shared" si="3"/>
        <v/>
      </c>
      <c r="H32" s="29" t="str">
        <f t="shared" si="4"/>
        <v/>
      </c>
    </row>
    <row r="33" spans="1:8" ht="15.95" hidden="1" customHeight="1">
      <c r="A33" s="25">
        <v>50403</v>
      </c>
      <c r="B33" s="26" t="s">
        <v>284</v>
      </c>
      <c r="C33" s="27"/>
      <c r="D33" s="45"/>
      <c r="E33" s="45">
        <f t="shared" si="1"/>
        <v>0</v>
      </c>
      <c r="F33" s="28" t="e">
        <f t="shared" si="2"/>
        <v>#DIV/0!</v>
      </c>
      <c r="G33" s="29" t="str">
        <f t="shared" si="3"/>
        <v/>
      </c>
      <c r="H33" s="29" t="str">
        <f t="shared" si="4"/>
        <v/>
      </c>
    </row>
    <row r="34" spans="1:8" ht="15.95" hidden="1" customHeight="1">
      <c r="A34" s="25">
        <v>50404</v>
      </c>
      <c r="B34" s="26" t="s">
        <v>286</v>
      </c>
      <c r="C34" s="27"/>
      <c r="D34" s="45"/>
      <c r="E34" s="45">
        <f t="shared" si="1"/>
        <v>0</v>
      </c>
      <c r="F34" s="28" t="e">
        <f t="shared" si="2"/>
        <v>#DIV/0!</v>
      </c>
      <c r="G34" s="29" t="str">
        <f t="shared" si="3"/>
        <v/>
      </c>
      <c r="H34" s="29" t="str">
        <f t="shared" si="4"/>
        <v/>
      </c>
    </row>
    <row r="35" spans="1:8" ht="15.95" hidden="1" customHeight="1">
      <c r="A35" s="25">
        <v>50405</v>
      </c>
      <c r="B35" s="26" t="s">
        <v>287</v>
      </c>
      <c r="C35" s="27"/>
      <c r="D35" s="45"/>
      <c r="E35" s="45">
        <f t="shared" si="1"/>
        <v>0</v>
      </c>
      <c r="F35" s="28" t="e">
        <f t="shared" si="2"/>
        <v>#DIV/0!</v>
      </c>
      <c r="G35" s="29" t="str">
        <f t="shared" si="3"/>
        <v/>
      </c>
      <c r="H35" s="29" t="str">
        <f t="shared" si="4"/>
        <v/>
      </c>
    </row>
    <row r="36" spans="1:8" ht="15.95" hidden="1" customHeight="1">
      <c r="A36" s="25">
        <v>50499</v>
      </c>
      <c r="B36" s="26" t="s">
        <v>288</v>
      </c>
      <c r="C36" s="27"/>
      <c r="D36" s="45"/>
      <c r="E36" s="45">
        <f t="shared" si="1"/>
        <v>0</v>
      </c>
      <c r="F36" s="28" t="e">
        <f t="shared" si="2"/>
        <v>#DIV/0!</v>
      </c>
      <c r="G36" s="29" t="str">
        <f t="shared" si="3"/>
        <v/>
      </c>
      <c r="H36" s="29" t="str">
        <f t="shared" si="4"/>
        <v/>
      </c>
    </row>
    <row r="37" spans="1:8" ht="15.95" hidden="1" customHeight="1">
      <c r="A37" s="25">
        <v>505</v>
      </c>
      <c r="B37" s="21" t="s">
        <v>290</v>
      </c>
      <c r="C37" s="22">
        <f>SUM(C38:C40)</f>
        <v>0</v>
      </c>
      <c r="D37" s="46">
        <f t="shared" ref="D37" si="7">SUM(D38:D40)</f>
        <v>0</v>
      </c>
      <c r="E37" s="46">
        <f t="shared" si="1"/>
        <v>0</v>
      </c>
      <c r="F37" s="23" t="e">
        <f t="shared" si="2"/>
        <v>#DIV/0!</v>
      </c>
      <c r="G37" s="24" t="str">
        <f t="shared" si="3"/>
        <v/>
      </c>
      <c r="H37" s="24" t="str">
        <f t="shared" si="4"/>
        <v/>
      </c>
    </row>
    <row r="38" spans="1:8" ht="15.95" hidden="1" customHeight="1">
      <c r="A38" s="25">
        <v>50501</v>
      </c>
      <c r="B38" s="26" t="s">
        <v>291</v>
      </c>
      <c r="C38" s="27"/>
      <c r="D38" s="45"/>
      <c r="E38" s="45">
        <f t="shared" si="1"/>
        <v>0</v>
      </c>
      <c r="F38" s="28" t="e">
        <f t="shared" si="2"/>
        <v>#DIV/0!</v>
      </c>
      <c r="G38" s="29" t="str">
        <f t="shared" si="3"/>
        <v/>
      </c>
      <c r="H38" s="29" t="str">
        <f t="shared" si="4"/>
        <v/>
      </c>
    </row>
    <row r="39" spans="1:8" ht="15.95" hidden="1" customHeight="1">
      <c r="A39" s="25">
        <v>50502</v>
      </c>
      <c r="B39" s="26" t="s">
        <v>292</v>
      </c>
      <c r="C39" s="27"/>
      <c r="D39" s="45"/>
      <c r="E39" s="45">
        <f t="shared" si="1"/>
        <v>0</v>
      </c>
      <c r="F39" s="28" t="e">
        <f t="shared" si="2"/>
        <v>#DIV/0!</v>
      </c>
      <c r="G39" s="29" t="str">
        <f t="shared" si="3"/>
        <v/>
      </c>
      <c r="H39" s="29" t="str">
        <f t="shared" si="4"/>
        <v/>
      </c>
    </row>
    <row r="40" spans="1:8" ht="15.95" hidden="1" customHeight="1">
      <c r="A40" s="25">
        <v>50599</v>
      </c>
      <c r="B40" s="26" t="s">
        <v>293</v>
      </c>
      <c r="C40" s="27"/>
      <c r="D40" s="45"/>
      <c r="E40" s="45">
        <f t="shared" si="1"/>
        <v>0</v>
      </c>
      <c r="F40" s="28" t="e">
        <f t="shared" si="2"/>
        <v>#DIV/0!</v>
      </c>
      <c r="G40" s="29" t="str">
        <f t="shared" si="3"/>
        <v/>
      </c>
      <c r="H40" s="29" t="str">
        <f t="shared" si="4"/>
        <v/>
      </c>
    </row>
    <row r="41" spans="1:8" ht="15.95" hidden="1" customHeight="1">
      <c r="A41" s="25">
        <v>506</v>
      </c>
      <c r="B41" s="21" t="s">
        <v>294</v>
      </c>
      <c r="C41" s="22">
        <f>SUM(C42:C43)</f>
        <v>0</v>
      </c>
      <c r="D41" s="46">
        <f t="shared" ref="D41" si="8">SUM(D42:D43)</f>
        <v>0</v>
      </c>
      <c r="E41" s="46">
        <f t="shared" si="1"/>
        <v>0</v>
      </c>
      <c r="F41" s="23" t="e">
        <f t="shared" si="2"/>
        <v>#DIV/0!</v>
      </c>
      <c r="G41" s="24" t="str">
        <f t="shared" si="3"/>
        <v/>
      </c>
      <c r="H41" s="24" t="str">
        <f t="shared" si="4"/>
        <v/>
      </c>
    </row>
    <row r="42" spans="1:8" ht="15.95" hidden="1" customHeight="1">
      <c r="A42" s="25">
        <v>50601</v>
      </c>
      <c r="B42" s="26" t="s">
        <v>295</v>
      </c>
      <c r="C42" s="27"/>
      <c r="D42" s="45"/>
      <c r="E42" s="45">
        <f t="shared" si="1"/>
        <v>0</v>
      </c>
      <c r="F42" s="28" t="e">
        <f t="shared" si="2"/>
        <v>#DIV/0!</v>
      </c>
      <c r="G42" s="29" t="str">
        <f t="shared" si="3"/>
        <v/>
      </c>
      <c r="H42" s="29" t="str">
        <f t="shared" si="4"/>
        <v/>
      </c>
    </row>
    <row r="43" spans="1:8" ht="15.95" hidden="1" customHeight="1">
      <c r="A43" s="25">
        <v>50602</v>
      </c>
      <c r="B43" s="26" t="s">
        <v>296</v>
      </c>
      <c r="C43" s="27"/>
      <c r="D43" s="45"/>
      <c r="E43" s="45">
        <f t="shared" si="1"/>
        <v>0</v>
      </c>
      <c r="F43" s="28" t="e">
        <f t="shared" si="2"/>
        <v>#DIV/0!</v>
      </c>
      <c r="G43" s="29" t="str">
        <f t="shared" si="3"/>
        <v/>
      </c>
      <c r="H43" s="29" t="str">
        <f t="shared" si="4"/>
        <v/>
      </c>
    </row>
    <row r="44" spans="1:8" ht="15.95" hidden="1" customHeight="1">
      <c r="A44" s="25">
        <v>507</v>
      </c>
      <c r="B44" s="21" t="s">
        <v>297</v>
      </c>
      <c r="C44" s="22">
        <f>SUM(C45:C47)</f>
        <v>0</v>
      </c>
      <c r="D44" s="46">
        <f t="shared" ref="D44" si="9">SUM(D45:D47)</f>
        <v>0</v>
      </c>
      <c r="E44" s="46">
        <f t="shared" si="1"/>
        <v>0</v>
      </c>
      <c r="F44" s="23" t="e">
        <f t="shared" si="2"/>
        <v>#DIV/0!</v>
      </c>
      <c r="G44" s="24" t="str">
        <f t="shared" si="3"/>
        <v/>
      </c>
      <c r="H44" s="24" t="str">
        <f t="shared" si="4"/>
        <v/>
      </c>
    </row>
    <row r="45" spans="1:8" ht="15.95" hidden="1" customHeight="1">
      <c r="A45" s="25">
        <v>50701</v>
      </c>
      <c r="B45" s="26" t="s">
        <v>298</v>
      </c>
      <c r="C45" s="27"/>
      <c r="D45" s="45"/>
      <c r="E45" s="45">
        <f t="shared" si="1"/>
        <v>0</v>
      </c>
      <c r="F45" s="28" t="e">
        <f t="shared" si="2"/>
        <v>#DIV/0!</v>
      </c>
      <c r="G45" s="27"/>
      <c r="H45" s="27">
        <v>374294</v>
      </c>
    </row>
    <row r="46" spans="1:8" ht="15.95" hidden="1" customHeight="1">
      <c r="A46" s="25">
        <v>50702</v>
      </c>
      <c r="B46" s="26" t="s">
        <v>299</v>
      </c>
      <c r="C46" s="27"/>
      <c r="D46" s="45"/>
      <c r="E46" s="45">
        <f t="shared" si="1"/>
        <v>0</v>
      </c>
      <c r="F46" s="28" t="e">
        <f t="shared" si="2"/>
        <v>#DIV/0!</v>
      </c>
      <c r="G46" s="27"/>
      <c r="H46" s="27">
        <v>8701</v>
      </c>
    </row>
    <row r="47" spans="1:8" ht="15.95" hidden="1" customHeight="1">
      <c r="A47" s="25">
        <v>50799</v>
      </c>
      <c r="B47" s="26" t="s">
        <v>300</v>
      </c>
      <c r="C47" s="27"/>
      <c r="D47" s="45"/>
      <c r="E47" s="45">
        <f t="shared" si="1"/>
        <v>0</v>
      </c>
      <c r="F47" s="28" t="e">
        <f t="shared" si="2"/>
        <v>#DIV/0!</v>
      </c>
      <c r="G47" s="27"/>
      <c r="H47" s="27">
        <v>194496</v>
      </c>
    </row>
    <row r="48" spans="1:8" ht="15.95" hidden="1" customHeight="1">
      <c r="A48" s="25">
        <v>508</v>
      </c>
      <c r="B48" s="21" t="s">
        <v>301</v>
      </c>
      <c r="C48" s="22">
        <f>SUM(C49:C50)</f>
        <v>0</v>
      </c>
      <c r="D48" s="46">
        <f t="shared" ref="D48" si="10">SUM(D49:D50)</f>
        <v>0</v>
      </c>
      <c r="E48" s="46">
        <f t="shared" si="1"/>
        <v>0</v>
      </c>
      <c r="F48" s="23" t="e">
        <f t="shared" si="2"/>
        <v>#DIV/0!</v>
      </c>
      <c r="G48" s="24" t="str">
        <f t="shared" si="3"/>
        <v/>
      </c>
      <c r="H48" s="24" t="str">
        <f t="shared" si="4"/>
        <v/>
      </c>
    </row>
    <row r="49" spans="1:8" ht="15.95" hidden="1" customHeight="1">
      <c r="A49" s="25">
        <v>50801</v>
      </c>
      <c r="B49" s="26" t="s">
        <v>302</v>
      </c>
      <c r="C49" s="27"/>
      <c r="D49" s="45"/>
      <c r="E49" s="45">
        <f t="shared" si="1"/>
        <v>0</v>
      </c>
      <c r="F49" s="28" t="e">
        <f t="shared" si="2"/>
        <v>#DIV/0!</v>
      </c>
      <c r="G49" s="27"/>
      <c r="H49" s="27">
        <v>125339</v>
      </c>
    </row>
    <row r="50" spans="1:8" ht="15.95" hidden="1" customHeight="1">
      <c r="A50" s="25">
        <v>50802</v>
      </c>
      <c r="B50" s="26" t="s">
        <v>303</v>
      </c>
      <c r="C50" s="27"/>
      <c r="D50" s="45"/>
      <c r="E50" s="45">
        <f t="shared" si="1"/>
        <v>0</v>
      </c>
      <c r="F50" s="28" t="e">
        <f t="shared" si="2"/>
        <v>#DIV/0!</v>
      </c>
      <c r="G50" s="27"/>
      <c r="H50" s="27">
        <v>535</v>
      </c>
    </row>
    <row r="51" spans="1:8" ht="15.95" hidden="1" customHeight="1">
      <c r="A51" s="25">
        <v>509</v>
      </c>
      <c r="B51" s="21" t="s">
        <v>304</v>
      </c>
      <c r="C51" s="22">
        <f>SUM(C52:C56)</f>
        <v>0</v>
      </c>
      <c r="D51" s="46">
        <f t="shared" ref="D51" si="11">SUM(D52:D56)</f>
        <v>0</v>
      </c>
      <c r="E51" s="46">
        <f t="shared" si="1"/>
        <v>0</v>
      </c>
      <c r="F51" s="23" t="e">
        <f t="shared" si="2"/>
        <v>#DIV/0!</v>
      </c>
      <c r="G51" s="24" t="str">
        <f t="shared" si="3"/>
        <v/>
      </c>
      <c r="H51" s="24" t="str">
        <f t="shared" si="4"/>
        <v/>
      </c>
    </row>
    <row r="52" spans="1:8" ht="15.95" hidden="1" customHeight="1">
      <c r="A52" s="25">
        <v>50901</v>
      </c>
      <c r="B52" s="26" t="s">
        <v>305</v>
      </c>
      <c r="C52" s="27"/>
      <c r="D52" s="45"/>
      <c r="E52" s="45">
        <f t="shared" si="1"/>
        <v>0</v>
      </c>
      <c r="F52" s="28" t="e">
        <f t="shared" si="2"/>
        <v>#DIV/0!</v>
      </c>
      <c r="G52" s="29" t="str">
        <f t="shared" si="3"/>
        <v/>
      </c>
      <c r="H52" s="29" t="str">
        <f t="shared" si="4"/>
        <v/>
      </c>
    </row>
    <row r="53" spans="1:8" ht="15.95" hidden="1" customHeight="1">
      <c r="A53" s="25">
        <v>50902</v>
      </c>
      <c r="B53" s="26" t="s">
        <v>306</v>
      </c>
      <c r="C53" s="27"/>
      <c r="D53" s="45"/>
      <c r="E53" s="45">
        <f t="shared" si="1"/>
        <v>0</v>
      </c>
      <c r="F53" s="28" t="e">
        <f t="shared" si="2"/>
        <v>#DIV/0!</v>
      </c>
      <c r="G53" s="29" t="str">
        <f t="shared" si="3"/>
        <v/>
      </c>
      <c r="H53" s="29" t="str">
        <f t="shared" si="4"/>
        <v/>
      </c>
    </row>
    <row r="54" spans="1:8" ht="15.95" hidden="1" customHeight="1">
      <c r="A54" s="25">
        <v>50903</v>
      </c>
      <c r="B54" s="26" t="s">
        <v>307</v>
      </c>
      <c r="C54" s="27"/>
      <c r="D54" s="45"/>
      <c r="E54" s="45">
        <f t="shared" si="1"/>
        <v>0</v>
      </c>
      <c r="F54" s="28" t="e">
        <f t="shared" si="2"/>
        <v>#DIV/0!</v>
      </c>
      <c r="G54" s="29" t="str">
        <f t="shared" si="3"/>
        <v/>
      </c>
      <c r="H54" s="29" t="str">
        <f t="shared" si="4"/>
        <v/>
      </c>
    </row>
    <row r="55" spans="1:8" ht="15.95" hidden="1" customHeight="1">
      <c r="A55" s="25">
        <v>50905</v>
      </c>
      <c r="B55" s="26" t="s">
        <v>308</v>
      </c>
      <c r="C55" s="27"/>
      <c r="D55" s="45"/>
      <c r="E55" s="45">
        <f t="shared" si="1"/>
        <v>0</v>
      </c>
      <c r="F55" s="28" t="e">
        <f t="shared" si="2"/>
        <v>#DIV/0!</v>
      </c>
      <c r="G55" s="29" t="str">
        <f t="shared" si="3"/>
        <v/>
      </c>
      <c r="H55" s="29" t="str">
        <f t="shared" si="4"/>
        <v/>
      </c>
    </row>
    <row r="56" spans="1:8" ht="15.95" hidden="1" customHeight="1">
      <c r="A56" s="25">
        <v>50999</v>
      </c>
      <c r="B56" s="26" t="s">
        <v>309</v>
      </c>
      <c r="C56" s="27"/>
      <c r="D56" s="45"/>
      <c r="E56" s="45">
        <f t="shared" si="1"/>
        <v>0</v>
      </c>
      <c r="F56" s="28" t="e">
        <f t="shared" si="2"/>
        <v>#DIV/0!</v>
      </c>
      <c r="G56" s="29" t="str">
        <f t="shared" si="3"/>
        <v/>
      </c>
      <c r="H56" s="29" t="str">
        <f t="shared" si="4"/>
        <v/>
      </c>
    </row>
    <row r="57" spans="1:8" ht="15.95" hidden="1" customHeight="1">
      <c r="A57" s="25">
        <v>510</v>
      </c>
      <c r="B57" s="21" t="s">
        <v>310</v>
      </c>
      <c r="C57" s="22">
        <f>SUM(C58:C59)</f>
        <v>0</v>
      </c>
      <c r="D57" s="46">
        <f t="shared" ref="D57" si="12">SUM(D58:D59)</f>
        <v>0</v>
      </c>
      <c r="E57" s="46">
        <f t="shared" si="1"/>
        <v>0</v>
      </c>
      <c r="F57" s="23" t="e">
        <f t="shared" si="2"/>
        <v>#DIV/0!</v>
      </c>
      <c r="G57" s="24" t="str">
        <f t="shared" si="3"/>
        <v/>
      </c>
      <c r="H57" s="24" t="str">
        <f t="shared" si="4"/>
        <v/>
      </c>
    </row>
    <row r="58" spans="1:8" ht="15.95" hidden="1" customHeight="1">
      <c r="A58" s="25">
        <v>51002</v>
      </c>
      <c r="B58" s="26" t="s">
        <v>311</v>
      </c>
      <c r="C58" s="27"/>
      <c r="D58" s="45"/>
      <c r="E58" s="45">
        <f t="shared" si="1"/>
        <v>0</v>
      </c>
      <c r="F58" s="28" t="e">
        <f t="shared" si="2"/>
        <v>#DIV/0!</v>
      </c>
      <c r="G58" s="29" t="str">
        <f t="shared" si="3"/>
        <v/>
      </c>
      <c r="H58" s="29" t="str">
        <f t="shared" si="4"/>
        <v/>
      </c>
    </row>
    <row r="59" spans="1:8" ht="15.95" hidden="1" customHeight="1">
      <c r="A59" s="25">
        <v>51003</v>
      </c>
      <c r="B59" s="26" t="s">
        <v>312</v>
      </c>
      <c r="C59" s="27"/>
      <c r="D59" s="45"/>
      <c r="E59" s="45">
        <f t="shared" si="1"/>
        <v>0</v>
      </c>
      <c r="F59" s="28" t="e">
        <f t="shared" si="2"/>
        <v>#DIV/0!</v>
      </c>
      <c r="G59" s="29" t="str">
        <f t="shared" si="3"/>
        <v/>
      </c>
      <c r="H59" s="29" t="str">
        <f t="shared" si="4"/>
        <v/>
      </c>
    </row>
    <row r="60" spans="1:8" ht="20.100000000000001" customHeight="1">
      <c r="A60" s="25">
        <v>511</v>
      </c>
      <c r="B60" s="21" t="s">
        <v>313</v>
      </c>
      <c r="C60" s="22">
        <f>SUM(C61:C64)</f>
        <v>6761</v>
      </c>
      <c r="D60" s="46">
        <f t="shared" ref="D60" si="13">SUM(D61:D64)</f>
        <v>6761</v>
      </c>
      <c r="E60" s="46">
        <f t="shared" si="1"/>
        <v>0</v>
      </c>
      <c r="F60" s="23">
        <f t="shared" si="2"/>
        <v>0</v>
      </c>
      <c r="G60" s="24">
        <f t="shared" si="3"/>
        <v>0</v>
      </c>
      <c r="H60" s="24">
        <f t="shared" si="4"/>
        <v>0</v>
      </c>
    </row>
    <row r="61" spans="1:8" ht="20.100000000000001" customHeight="1">
      <c r="A61" s="25">
        <v>51101</v>
      </c>
      <c r="B61" s="26" t="s">
        <v>314</v>
      </c>
      <c r="C61" s="27">
        <v>6756</v>
      </c>
      <c r="D61" s="27">
        <v>6756</v>
      </c>
      <c r="E61" s="45">
        <f t="shared" si="1"/>
        <v>0</v>
      </c>
      <c r="F61" s="28">
        <f t="shared" si="2"/>
        <v>0</v>
      </c>
      <c r="G61" s="29">
        <f t="shared" si="3"/>
        <v>0</v>
      </c>
      <c r="H61" s="29">
        <f t="shared" si="4"/>
        <v>0</v>
      </c>
    </row>
    <row r="62" spans="1:8" ht="15.95" hidden="1" customHeight="1">
      <c r="A62" s="25">
        <v>51102</v>
      </c>
      <c r="B62" s="26" t="s">
        <v>315</v>
      </c>
      <c r="C62" s="27"/>
      <c r="D62" s="45"/>
      <c r="E62" s="45">
        <f t="shared" si="1"/>
        <v>0</v>
      </c>
      <c r="F62" s="28" t="e">
        <f t="shared" si="2"/>
        <v>#DIV/0!</v>
      </c>
      <c r="G62" s="29" t="str">
        <f t="shared" si="3"/>
        <v/>
      </c>
      <c r="H62" s="29" t="str">
        <f t="shared" si="4"/>
        <v/>
      </c>
    </row>
    <row r="63" spans="1:8" ht="20.100000000000001" customHeight="1">
      <c r="A63" s="25">
        <v>51103</v>
      </c>
      <c r="B63" s="26" t="s">
        <v>316</v>
      </c>
      <c r="C63" s="27">
        <v>5</v>
      </c>
      <c r="D63" s="45">
        <v>5</v>
      </c>
      <c r="E63" s="45">
        <f t="shared" si="1"/>
        <v>0</v>
      </c>
      <c r="F63" s="28">
        <f t="shared" si="2"/>
        <v>0</v>
      </c>
      <c r="G63" s="29">
        <f t="shared" si="3"/>
        <v>0</v>
      </c>
      <c r="H63" s="29">
        <f t="shared" si="4"/>
        <v>0</v>
      </c>
    </row>
    <row r="64" spans="1:8" ht="15.95" hidden="1" customHeight="1">
      <c r="A64" s="25">
        <v>51104</v>
      </c>
      <c r="B64" s="26" t="s">
        <v>317</v>
      </c>
      <c r="C64" s="27"/>
      <c r="D64" s="45"/>
      <c r="E64" s="45">
        <f t="shared" si="1"/>
        <v>0</v>
      </c>
      <c r="F64" s="28" t="e">
        <f t="shared" si="2"/>
        <v>#DIV/0!</v>
      </c>
      <c r="G64" s="29" t="str">
        <f t="shared" si="3"/>
        <v/>
      </c>
      <c r="H64" s="29" t="str">
        <f t="shared" si="4"/>
        <v/>
      </c>
    </row>
    <row r="65" spans="1:8" ht="20.100000000000001" customHeight="1">
      <c r="A65" s="20">
        <v>512</v>
      </c>
      <c r="B65" s="21" t="s">
        <v>45</v>
      </c>
      <c r="C65" s="22">
        <v>6013</v>
      </c>
      <c r="D65" s="46">
        <f>D66</f>
        <v>60113</v>
      </c>
      <c r="E65" s="46">
        <f t="shared" si="1"/>
        <v>54100</v>
      </c>
      <c r="F65" s="23">
        <v>1</v>
      </c>
      <c r="G65" s="29"/>
      <c r="H65" s="29"/>
    </row>
    <row r="66" spans="1:8" ht="20.100000000000001" customHeight="1">
      <c r="A66" s="25">
        <v>51201</v>
      </c>
      <c r="B66" s="26" t="s">
        <v>339</v>
      </c>
      <c r="C66" s="27">
        <v>6013</v>
      </c>
      <c r="D66" s="45">
        <v>60113</v>
      </c>
      <c r="E66" s="45">
        <f t="shared" si="1"/>
        <v>54100</v>
      </c>
      <c r="F66" s="28">
        <v>1</v>
      </c>
      <c r="G66" s="29"/>
      <c r="H66" s="29"/>
    </row>
    <row r="67" spans="1:8" ht="15.95" hidden="1" customHeight="1">
      <c r="A67" s="25">
        <v>514</v>
      </c>
      <c r="B67" s="21" t="s">
        <v>328</v>
      </c>
      <c r="C67" s="22">
        <f t="shared" ref="C67:D67" si="14">SUM(C68:C69)</f>
        <v>0</v>
      </c>
      <c r="D67" s="46">
        <f t="shared" si="14"/>
        <v>0</v>
      </c>
      <c r="E67" s="46">
        <f t="shared" si="1"/>
        <v>0</v>
      </c>
      <c r="F67" s="23" t="e">
        <f t="shared" si="2"/>
        <v>#DIV/0!</v>
      </c>
      <c r="G67" s="24" t="str">
        <f t="shared" si="3"/>
        <v/>
      </c>
      <c r="H67" s="24" t="str">
        <f t="shared" si="4"/>
        <v/>
      </c>
    </row>
    <row r="68" spans="1:8" ht="15.95" hidden="1" customHeight="1">
      <c r="A68" s="25">
        <v>51401</v>
      </c>
      <c r="B68" s="26" t="s">
        <v>329</v>
      </c>
      <c r="C68" s="27"/>
      <c r="D68" s="45"/>
      <c r="E68" s="45">
        <f t="shared" si="1"/>
        <v>0</v>
      </c>
      <c r="F68" s="28" t="e">
        <f t="shared" si="2"/>
        <v>#DIV/0!</v>
      </c>
      <c r="G68" s="29" t="str">
        <f t="shared" si="3"/>
        <v/>
      </c>
      <c r="H68" s="29" t="str">
        <f t="shared" si="4"/>
        <v/>
      </c>
    </row>
    <row r="69" spans="1:8" ht="15.95" hidden="1" customHeight="1">
      <c r="A69" s="25">
        <v>51402</v>
      </c>
      <c r="B69" s="26" t="s">
        <v>330</v>
      </c>
      <c r="C69" s="27"/>
      <c r="D69" s="45"/>
      <c r="E69" s="45">
        <f t="shared" si="1"/>
        <v>0</v>
      </c>
      <c r="F69" s="28" t="e">
        <f t="shared" si="2"/>
        <v>#DIV/0!</v>
      </c>
      <c r="G69" s="29" t="str">
        <f t="shared" si="3"/>
        <v/>
      </c>
      <c r="H69" s="29" t="str">
        <f t="shared" si="4"/>
        <v/>
      </c>
    </row>
    <row r="70" spans="1:8" ht="15.95" hidden="1" customHeight="1">
      <c r="A70" s="25">
        <v>599</v>
      </c>
      <c r="B70" s="21" t="s">
        <v>318</v>
      </c>
      <c r="C70" s="22">
        <f>SUM(C71:C74)</f>
        <v>0</v>
      </c>
      <c r="D70" s="46">
        <f t="shared" ref="D70" si="15">SUM(D71:D74)</f>
        <v>0</v>
      </c>
      <c r="E70" s="46">
        <f t="shared" si="1"/>
        <v>0</v>
      </c>
      <c r="F70" s="23" t="e">
        <f t="shared" si="2"/>
        <v>#DIV/0!</v>
      </c>
      <c r="G70" s="24" t="str">
        <f t="shared" si="3"/>
        <v/>
      </c>
      <c r="H70" s="24" t="str">
        <f t="shared" si="4"/>
        <v/>
      </c>
    </row>
    <row r="71" spans="1:8" ht="15.95" hidden="1" customHeight="1">
      <c r="A71" s="25">
        <v>59906</v>
      </c>
      <c r="B71" s="26" t="s">
        <v>319</v>
      </c>
      <c r="C71" s="27"/>
      <c r="D71" s="45"/>
      <c r="E71" s="45">
        <f t="shared" si="1"/>
        <v>0</v>
      </c>
      <c r="F71" s="28" t="e">
        <f t="shared" si="2"/>
        <v>#DIV/0!</v>
      </c>
      <c r="G71" s="29" t="str">
        <f t="shared" si="3"/>
        <v/>
      </c>
      <c r="H71" s="29" t="str">
        <f t="shared" si="4"/>
        <v/>
      </c>
    </row>
    <row r="72" spans="1:8" ht="15.95" hidden="1" customHeight="1">
      <c r="A72" s="25">
        <v>59907</v>
      </c>
      <c r="B72" s="26" t="s">
        <v>320</v>
      </c>
      <c r="C72" s="27"/>
      <c r="D72" s="45"/>
      <c r="E72" s="45">
        <f t="shared" ref="E72:E75" si="16">D72-C72</f>
        <v>0</v>
      </c>
      <c r="F72" s="28" t="e">
        <f t="shared" ref="F72:F75" si="17">E72/C72</f>
        <v>#DIV/0!</v>
      </c>
      <c r="G72" s="29" t="str">
        <f t="shared" ref="G72:G74" si="18">IF(C72=0,"",F72/C72*100)</f>
        <v/>
      </c>
      <c r="H72" s="29" t="str">
        <f t="shared" ref="H72:H74" si="19">IF(D72=0,"",F72/D72*100)</f>
        <v/>
      </c>
    </row>
    <row r="73" spans="1:8" ht="15.95" hidden="1" customHeight="1">
      <c r="A73" s="25">
        <v>59908</v>
      </c>
      <c r="B73" s="26" t="s">
        <v>321</v>
      </c>
      <c r="C73" s="27"/>
      <c r="D73" s="45"/>
      <c r="E73" s="45">
        <f t="shared" si="16"/>
        <v>0</v>
      </c>
      <c r="F73" s="28" t="e">
        <f t="shared" si="17"/>
        <v>#DIV/0!</v>
      </c>
      <c r="G73" s="29" t="str">
        <f t="shared" si="18"/>
        <v/>
      </c>
      <c r="H73" s="29" t="str">
        <f t="shared" si="19"/>
        <v/>
      </c>
    </row>
    <row r="74" spans="1:8" ht="15.95" hidden="1" customHeight="1">
      <c r="A74" s="25">
        <v>59999</v>
      </c>
      <c r="B74" s="26" t="s">
        <v>322</v>
      </c>
      <c r="C74" s="27"/>
      <c r="D74" s="45"/>
      <c r="E74" s="45">
        <f t="shared" si="16"/>
        <v>0</v>
      </c>
      <c r="F74" s="28" t="e">
        <f t="shared" si="17"/>
        <v>#DIV/0!</v>
      </c>
      <c r="G74" s="29" t="str">
        <f t="shared" si="18"/>
        <v/>
      </c>
      <c r="H74" s="29" t="str">
        <f t="shared" si="19"/>
        <v/>
      </c>
    </row>
    <row r="75" spans="1:8" ht="20.100000000000001" customHeight="1">
      <c r="A75" s="177" t="s">
        <v>333</v>
      </c>
      <c r="B75" s="178"/>
      <c r="C75" s="22">
        <f>C22+C30+C37+C41+C44+C48+C51+C57+C60+C65</f>
        <v>44393</v>
      </c>
      <c r="D75" s="46">
        <f>D22+D30+D37+D41+D44+D48+D51+D57+D60+D65</f>
        <v>98493</v>
      </c>
      <c r="E75" s="46">
        <f t="shared" si="16"/>
        <v>54100</v>
      </c>
      <c r="F75" s="23">
        <f t="shared" si="17"/>
        <v>1.218660599644088</v>
      </c>
      <c r="G75" s="13"/>
      <c r="H75" s="13"/>
    </row>
  </sheetData>
  <mergeCells count="8">
    <mergeCell ref="A75:B75"/>
    <mergeCell ref="A1:H1"/>
    <mergeCell ref="A4:A5"/>
    <mergeCell ref="B4:B5"/>
    <mergeCell ref="C4:C5"/>
    <mergeCell ref="D4:D5"/>
    <mergeCell ref="E4:F4"/>
    <mergeCell ref="A2:F2"/>
  </mergeCells>
  <phoneticPr fontId="103" type="noConversion"/>
  <printOptions horizontalCentered="1"/>
  <pageMargins left="0.59055118110236227" right="0.27559055118110237" top="0.74803149606299213" bottom="0.74803149606299213" header="0.31496062992125984" footer="0.31496062992125984"/>
  <pageSetup paperSize="9" firstPageNumber="4" fitToHeight="0" orientation="landscape" useFirstPageNumber="1" r:id="rId1"/>
  <headerFooter scaleWithDoc="0">
    <oddFooter>第 &amp;P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pageSetUpPr fitToPage="1"/>
  </sheetPr>
  <dimension ref="A1:M11"/>
  <sheetViews>
    <sheetView workbookViewId="0">
      <pane xSplit="2" ySplit="3" topLeftCell="C4" activePane="bottomRight" state="frozen"/>
      <selection pane="topRight" activeCell="C1" sqref="C1"/>
      <selection pane="bottomLeft" activeCell="A4" sqref="A4"/>
      <selection pane="bottomRight" activeCell="E25" sqref="E25"/>
    </sheetView>
  </sheetViews>
  <sheetFormatPr defaultColWidth="9" defaultRowHeight="13.5"/>
  <cols>
    <col min="1" max="1" width="6.875" customWidth="1"/>
    <col min="2" max="2" width="37.625" customWidth="1"/>
    <col min="3" max="3" width="11.625" customWidth="1"/>
    <col min="4" max="4" width="27.125" customWidth="1"/>
    <col min="5" max="5" width="10.875" customWidth="1"/>
    <col min="6" max="6" width="11.25" customWidth="1"/>
    <col min="7" max="7" width="12.375" customWidth="1"/>
    <col min="8" max="8" width="12.5" customWidth="1"/>
    <col min="9" max="9" width="12.375" hidden="1" customWidth="1"/>
    <col min="10" max="10" width="29.125" hidden="1" customWidth="1"/>
    <col min="11" max="11" width="16.625" hidden="1" customWidth="1"/>
    <col min="12" max="12" width="9" hidden="1" customWidth="1"/>
    <col min="13" max="13" width="13" hidden="1" customWidth="1"/>
  </cols>
  <sheetData>
    <row r="1" spans="1:13" ht="50.25" customHeight="1">
      <c r="A1" s="187" t="s">
        <v>430</v>
      </c>
      <c r="B1" s="187"/>
      <c r="C1" s="187"/>
      <c r="D1" s="187"/>
      <c r="E1" s="187"/>
      <c r="F1" s="187"/>
      <c r="G1" s="187"/>
      <c r="H1" s="187"/>
      <c r="I1" s="53"/>
    </row>
    <row r="2" spans="1:13" ht="33" customHeight="1">
      <c r="A2" s="188" t="s">
        <v>0</v>
      </c>
      <c r="B2" s="188"/>
      <c r="C2" s="188"/>
      <c r="D2" s="188"/>
      <c r="E2" s="188"/>
      <c r="F2" s="188"/>
      <c r="G2" s="188"/>
      <c r="H2" s="188"/>
      <c r="I2" s="54"/>
    </row>
    <row r="3" spans="1:13" ht="30" customHeight="1">
      <c r="A3" s="17" t="s">
        <v>261</v>
      </c>
      <c r="B3" s="17" t="s">
        <v>262</v>
      </c>
      <c r="C3" s="17" t="s">
        <v>237</v>
      </c>
      <c r="D3" s="17" t="s">
        <v>334</v>
      </c>
      <c r="E3" s="17" t="s">
        <v>238</v>
      </c>
      <c r="F3" s="40" t="s">
        <v>263</v>
      </c>
      <c r="G3" s="40" t="s">
        <v>335</v>
      </c>
      <c r="H3" s="40" t="s">
        <v>336</v>
      </c>
      <c r="I3" s="55" t="s">
        <v>340</v>
      </c>
      <c r="J3" t="s">
        <v>341</v>
      </c>
    </row>
    <row r="4" spans="1:13" ht="30" customHeight="1">
      <c r="A4" s="17" t="s">
        <v>345</v>
      </c>
      <c r="B4" s="44" t="s">
        <v>343</v>
      </c>
      <c r="C4" s="58"/>
      <c r="D4" s="58"/>
      <c r="E4" s="58"/>
      <c r="F4" s="42">
        <f>SUM(F5:F6)</f>
        <v>627.05999999999995</v>
      </c>
      <c r="G4" s="42">
        <f>SUM(G5:G6)</f>
        <v>1950.6</v>
      </c>
      <c r="H4" s="42">
        <f>SUM(H5:H6)</f>
        <v>1950.6</v>
      </c>
      <c r="I4" s="55"/>
    </row>
    <row r="5" spans="1:13" ht="30" customHeight="1">
      <c r="A5" s="16">
        <v>1</v>
      </c>
      <c r="B5" s="15" t="s">
        <v>412</v>
      </c>
      <c r="C5" s="16" t="s">
        <v>413</v>
      </c>
      <c r="D5" s="16" t="s">
        <v>344</v>
      </c>
      <c r="E5" s="16" t="s">
        <v>337</v>
      </c>
      <c r="F5" s="140">
        <v>59</v>
      </c>
      <c r="G5" s="140">
        <v>860</v>
      </c>
      <c r="H5" s="140">
        <v>860</v>
      </c>
      <c r="I5" s="55"/>
      <c r="M5">
        <v>210</v>
      </c>
    </row>
    <row r="6" spans="1:13" ht="30" customHeight="1">
      <c r="A6" s="16">
        <v>2</v>
      </c>
      <c r="B6" s="15" t="s">
        <v>414</v>
      </c>
      <c r="C6" s="16" t="s">
        <v>346</v>
      </c>
      <c r="D6" s="16" t="s">
        <v>344</v>
      </c>
      <c r="E6" s="16" t="s">
        <v>337</v>
      </c>
      <c r="F6" s="140">
        <v>568.05999999999995</v>
      </c>
      <c r="G6" s="140">
        <v>1090.5999999999999</v>
      </c>
      <c r="H6" s="140">
        <v>1090.5999999999999</v>
      </c>
      <c r="I6" s="55"/>
      <c r="M6" s="61">
        <v>2120501</v>
      </c>
    </row>
    <row r="7" spans="1:13" s="57" customFormat="1" ht="30" customHeight="1">
      <c r="A7" s="17" t="s">
        <v>347</v>
      </c>
      <c r="B7" s="44" t="s">
        <v>264</v>
      </c>
      <c r="C7" s="17"/>
      <c r="D7" s="41"/>
      <c r="E7" s="17"/>
      <c r="F7" s="42">
        <f>SUM(F8:F8)</f>
        <v>0</v>
      </c>
      <c r="G7" s="42">
        <f>SUM(G8:G8)</f>
        <v>0</v>
      </c>
      <c r="H7" s="42">
        <f>SUM(H8:H8)</f>
        <v>0</v>
      </c>
      <c r="I7" s="56"/>
    </row>
    <row r="8" spans="1:13" ht="30" customHeight="1">
      <c r="A8" s="14"/>
      <c r="B8" s="15" t="s">
        <v>415</v>
      </c>
      <c r="C8" s="16"/>
      <c r="D8" s="43"/>
      <c r="E8" s="16"/>
      <c r="F8" s="89"/>
      <c r="G8" s="89"/>
      <c r="H8" s="89"/>
      <c r="I8">
        <v>110110298</v>
      </c>
      <c r="J8">
        <v>2290402</v>
      </c>
      <c r="K8" t="s">
        <v>342</v>
      </c>
    </row>
    <row r="11" spans="1:13">
      <c r="B11" s="59"/>
    </row>
  </sheetData>
  <mergeCells count="2">
    <mergeCell ref="A1:H1"/>
    <mergeCell ref="A2:H2"/>
  </mergeCells>
  <phoneticPr fontId="103" type="noConversion"/>
  <printOptions horizontalCentered="1"/>
  <pageMargins left="0.47244094488188981" right="0.31496062992125984" top="0.74803149606299213" bottom="0.74803149606299213" header="0.31496062992125984" footer="0.31496062992125984"/>
  <pageSetup paperSize="9" firstPageNumber="5" fitToHeight="0" orientation="landscape" useFirstPageNumber="1" r:id="rId1"/>
  <headerFooter scaleWithDoc="0" alignWithMargins="0">
    <oddFooter>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4</vt:i4>
      </vt:variant>
    </vt:vector>
  </HeadingPairs>
  <TitlesOfParts>
    <vt:vector size="11" baseType="lpstr">
      <vt:lpstr>封面</vt:lpstr>
      <vt:lpstr>目录</vt:lpstr>
      <vt:lpstr>经开区公预</vt:lpstr>
      <vt:lpstr>经开区公预（经济）</vt:lpstr>
      <vt:lpstr>经开区基金</vt:lpstr>
      <vt:lpstr>经开区基金（经济）</vt:lpstr>
      <vt:lpstr>经开区新增债券</vt:lpstr>
      <vt:lpstr>经开区公预!Print_Area</vt:lpstr>
      <vt:lpstr>经开区基金!Print_Area</vt:lpstr>
      <vt:lpstr>'经开区基金（经济）'!Print_Area</vt:lpstr>
      <vt:lpstr>经开区公预!Print_Titles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Slipknot</dc:creator>
  <cp:lastModifiedBy>刘子颖</cp:lastModifiedBy>
  <cp:lastPrinted>2023-09-20T07:10:36Z</cp:lastPrinted>
  <dcterms:created xsi:type="dcterms:W3CDTF">2006-09-13T11:21:00Z</dcterms:created>
  <dcterms:modified xsi:type="dcterms:W3CDTF">2023-09-20T07:11:46Z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2052-10.1.0.5973</vt:lpwstr>
  </property>
</Properties>
</file>